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bby\Dropbox\Magic Folder\"/>
    </mc:Choice>
  </mc:AlternateContent>
  <bookViews>
    <workbookView xWindow="0" yWindow="0" windowWidth="25200" windowHeight="12135" activeTab="1"/>
  </bookViews>
  <sheets>
    <sheet name="Template 1.0" sheetId="1" r:id="rId1"/>
    <sheet name="Brion Stoutarm - 0.9" sheetId="2" r:id="rId2"/>
  </sheets>
  <externalReferences>
    <externalReference r:id="rId3"/>
  </externalReferenc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W60" i="2" l="1"/>
  <c r="CV60" i="2"/>
  <c r="CU60" i="2"/>
  <c r="CT60" i="2"/>
  <c r="CS60" i="2"/>
  <c r="CR60" i="2"/>
  <c r="BR60" i="2"/>
  <c r="BI60" i="2"/>
  <c r="AZ60" i="2"/>
  <c r="AQ60" i="2"/>
  <c r="AH60" i="2"/>
  <c r="W60" i="2"/>
  <c r="H60" i="2"/>
  <c r="G60" i="2"/>
  <c r="F60" i="2"/>
  <c r="E60" i="2"/>
  <c r="D60" i="2"/>
  <c r="C60" i="2"/>
  <c r="B60" i="2"/>
  <c r="CW59" i="2"/>
  <c r="CV59" i="2"/>
  <c r="CU59" i="2"/>
  <c r="CT59" i="2"/>
  <c r="CS59" i="2"/>
  <c r="CR59" i="2"/>
  <c r="BR59" i="2"/>
  <c r="BI59" i="2"/>
  <c r="AZ59" i="2"/>
  <c r="AQ59" i="2"/>
  <c r="AH59" i="2"/>
  <c r="W59" i="2"/>
  <c r="H59" i="2"/>
  <c r="G59" i="2"/>
  <c r="F59" i="2"/>
  <c r="E59" i="2"/>
  <c r="D59" i="2"/>
  <c r="C59" i="2"/>
  <c r="B59" i="2"/>
  <c r="CW58" i="2"/>
  <c r="CV58" i="2"/>
  <c r="CU58" i="2"/>
  <c r="CT58" i="2"/>
  <c r="CS58" i="2"/>
  <c r="CR58" i="2"/>
  <c r="BR58" i="2"/>
  <c r="BI58" i="2"/>
  <c r="AZ58" i="2"/>
  <c r="AQ58" i="2"/>
  <c r="AH58" i="2"/>
  <c r="W58" i="2"/>
  <c r="H58" i="2"/>
  <c r="G58" i="2"/>
  <c r="F58" i="2"/>
  <c r="E58" i="2"/>
  <c r="D58" i="2"/>
  <c r="C58" i="2"/>
  <c r="B58" i="2"/>
  <c r="CW57" i="2"/>
  <c r="CV57" i="2"/>
  <c r="CU57" i="2"/>
  <c r="CT57" i="2"/>
  <c r="CS57" i="2"/>
  <c r="CR57" i="2"/>
  <c r="BR57" i="2"/>
  <c r="BI57" i="2"/>
  <c r="AZ57" i="2"/>
  <c r="AQ57" i="2"/>
  <c r="AH57" i="2"/>
  <c r="W57" i="2"/>
  <c r="H57" i="2"/>
  <c r="G57" i="2"/>
  <c r="F57" i="2"/>
  <c r="E57" i="2"/>
  <c r="D57" i="2"/>
  <c r="C57" i="2"/>
  <c r="B57" i="2"/>
  <c r="CW56" i="2"/>
  <c r="CV56" i="2"/>
  <c r="CU56" i="2"/>
  <c r="CT56" i="2"/>
  <c r="CS56" i="2"/>
  <c r="CR56" i="2"/>
  <c r="BR56" i="2"/>
  <c r="BI56" i="2"/>
  <c r="AZ56" i="2"/>
  <c r="AQ56" i="2"/>
  <c r="AH56" i="2"/>
  <c r="W56" i="2"/>
  <c r="H56" i="2"/>
  <c r="G56" i="2"/>
  <c r="F56" i="2"/>
  <c r="E56" i="2"/>
  <c r="D56" i="2"/>
  <c r="C56" i="2"/>
  <c r="B56" i="2"/>
  <c r="CW55" i="2"/>
  <c r="CV55" i="2"/>
  <c r="CU55" i="2"/>
  <c r="CT55" i="2"/>
  <c r="CS55" i="2"/>
  <c r="CR55" i="2"/>
  <c r="BR55" i="2"/>
  <c r="BI55" i="2"/>
  <c r="AZ55" i="2"/>
  <c r="AQ55" i="2"/>
  <c r="AH55" i="2"/>
  <c r="W55" i="2"/>
  <c r="H55" i="2"/>
  <c r="G55" i="2"/>
  <c r="F55" i="2"/>
  <c r="E55" i="2"/>
  <c r="D55" i="2"/>
  <c r="C55" i="2"/>
  <c r="B55" i="2"/>
  <c r="CW54" i="2"/>
  <c r="CV54" i="2"/>
  <c r="CU54" i="2"/>
  <c r="CT54" i="2"/>
  <c r="CS54" i="2"/>
  <c r="CR54" i="2"/>
  <c r="BR54" i="2"/>
  <c r="BI54" i="2"/>
  <c r="AZ54" i="2"/>
  <c r="AQ54" i="2"/>
  <c r="AH54" i="2"/>
  <c r="W54" i="2"/>
  <c r="H54" i="2"/>
  <c r="G54" i="2"/>
  <c r="F54" i="2"/>
  <c r="E54" i="2"/>
  <c r="D54" i="2"/>
  <c r="C54" i="2"/>
  <c r="B54" i="2"/>
  <c r="CW53" i="2"/>
  <c r="CV53" i="2"/>
  <c r="CU53" i="2"/>
  <c r="CT53" i="2"/>
  <c r="CS53" i="2"/>
  <c r="CR53" i="2"/>
  <c r="BR53" i="2"/>
  <c r="BI53" i="2"/>
  <c r="AZ53" i="2"/>
  <c r="AQ53" i="2"/>
  <c r="AH53" i="2"/>
  <c r="W53" i="2"/>
  <c r="H53" i="2"/>
  <c r="G53" i="2"/>
  <c r="F53" i="2"/>
  <c r="E53" i="2"/>
  <c r="D53" i="2"/>
  <c r="C53" i="2"/>
  <c r="B53" i="2"/>
  <c r="CW52" i="2"/>
  <c r="CV52" i="2"/>
  <c r="CU52" i="2"/>
  <c r="CT52" i="2"/>
  <c r="CS52" i="2"/>
  <c r="CR52" i="2"/>
  <c r="BR52" i="2"/>
  <c r="BI52" i="2"/>
  <c r="AZ52" i="2"/>
  <c r="AQ52" i="2"/>
  <c r="AH52" i="2"/>
  <c r="W52" i="2"/>
  <c r="H52" i="2"/>
  <c r="G52" i="2"/>
  <c r="F52" i="2"/>
  <c r="E52" i="2"/>
  <c r="D52" i="2"/>
  <c r="C52" i="2"/>
  <c r="B52" i="2"/>
  <c r="CW51" i="2"/>
  <c r="CV51" i="2"/>
  <c r="CU51" i="2"/>
  <c r="CT51" i="2"/>
  <c r="CS51" i="2"/>
  <c r="CR51" i="2"/>
  <c r="BR51" i="2"/>
  <c r="BI51" i="2"/>
  <c r="AZ51" i="2"/>
  <c r="AQ51" i="2"/>
  <c r="AH51" i="2"/>
  <c r="W51" i="2"/>
  <c r="H51" i="2"/>
  <c r="G51" i="2"/>
  <c r="F51" i="2"/>
  <c r="E51" i="2"/>
  <c r="D51" i="2"/>
  <c r="C51" i="2"/>
  <c r="B51" i="2"/>
  <c r="CW50" i="2"/>
  <c r="CV50" i="2"/>
  <c r="CU50" i="2"/>
  <c r="CT50" i="2"/>
  <c r="CS50" i="2"/>
  <c r="CR50" i="2"/>
  <c r="BR50" i="2"/>
  <c r="BI50" i="2"/>
  <c r="AZ50" i="2"/>
  <c r="AQ50" i="2"/>
  <c r="AH50" i="2"/>
  <c r="W50" i="2"/>
  <c r="H50" i="2"/>
  <c r="G50" i="2"/>
  <c r="F50" i="2"/>
  <c r="E50" i="2"/>
  <c r="D50" i="2"/>
  <c r="C50" i="2"/>
  <c r="B50" i="2"/>
  <c r="CW49" i="2"/>
  <c r="CV49" i="2"/>
  <c r="CU49" i="2"/>
  <c r="CT49" i="2"/>
  <c r="CS49" i="2"/>
  <c r="CR49" i="2"/>
  <c r="BR49" i="2"/>
  <c r="BI49" i="2"/>
  <c r="AZ49" i="2"/>
  <c r="AQ49" i="2"/>
  <c r="AH49" i="2"/>
  <c r="W49" i="2"/>
  <c r="H49" i="2"/>
  <c r="G49" i="2"/>
  <c r="F49" i="2"/>
  <c r="E49" i="2"/>
  <c r="D49" i="2"/>
  <c r="C49" i="2"/>
  <c r="B49" i="2"/>
  <c r="CW48" i="2"/>
  <c r="CV48" i="2"/>
  <c r="CU48" i="2"/>
  <c r="CT48" i="2"/>
  <c r="CS48" i="2"/>
  <c r="CR48" i="2"/>
  <c r="BR48" i="2"/>
  <c r="BI48" i="2"/>
  <c r="AZ48" i="2"/>
  <c r="AQ48" i="2"/>
  <c r="AH48" i="2"/>
  <c r="W48" i="2"/>
  <c r="H48" i="2"/>
  <c r="G48" i="2"/>
  <c r="F48" i="2"/>
  <c r="E48" i="2"/>
  <c r="D48" i="2"/>
  <c r="C48" i="2"/>
  <c r="B48" i="2"/>
  <c r="CW47" i="2"/>
  <c r="CV47" i="2"/>
  <c r="CU47" i="2"/>
  <c r="CT47" i="2"/>
  <c r="CS47" i="2"/>
  <c r="CR47" i="2"/>
  <c r="BR47" i="2"/>
  <c r="BI47" i="2"/>
  <c r="AZ47" i="2"/>
  <c r="AQ47" i="2"/>
  <c r="AH47" i="2"/>
  <c r="W47" i="2"/>
  <c r="H47" i="2"/>
  <c r="G47" i="2"/>
  <c r="F47" i="2"/>
  <c r="E47" i="2"/>
  <c r="D47" i="2"/>
  <c r="C47" i="2"/>
  <c r="B47" i="2"/>
  <c r="CW46" i="2"/>
  <c r="CV46" i="2"/>
  <c r="CU46" i="2"/>
  <c r="CT46" i="2"/>
  <c r="CS46" i="2"/>
  <c r="CR46" i="2"/>
  <c r="BR46" i="2"/>
  <c r="BI46" i="2"/>
  <c r="AZ46" i="2"/>
  <c r="AQ46" i="2"/>
  <c r="AH46" i="2"/>
  <c r="W46" i="2"/>
  <c r="H46" i="2"/>
  <c r="G46" i="2"/>
  <c r="F46" i="2"/>
  <c r="E46" i="2"/>
  <c r="D46" i="2"/>
  <c r="C46" i="2"/>
  <c r="B46" i="2"/>
  <c r="CW45" i="2"/>
  <c r="CV45" i="2"/>
  <c r="CU45" i="2"/>
  <c r="CT45" i="2"/>
  <c r="CS45" i="2"/>
  <c r="CR45" i="2"/>
  <c r="BR45" i="2"/>
  <c r="BI45" i="2"/>
  <c r="AZ45" i="2"/>
  <c r="AQ45" i="2"/>
  <c r="AH45" i="2"/>
  <c r="W45" i="2"/>
  <c r="H45" i="2"/>
  <c r="G45" i="2"/>
  <c r="F45" i="2"/>
  <c r="E45" i="2"/>
  <c r="D45" i="2"/>
  <c r="C45" i="2"/>
  <c r="B45" i="2"/>
  <c r="CW44" i="2"/>
  <c r="CV44" i="2"/>
  <c r="CU44" i="2"/>
  <c r="CT44" i="2"/>
  <c r="CS44" i="2"/>
  <c r="CR44" i="2"/>
  <c r="BR44" i="2"/>
  <c r="BI44" i="2"/>
  <c r="AZ44" i="2"/>
  <c r="AQ44" i="2"/>
  <c r="AH44" i="2"/>
  <c r="W44" i="2"/>
  <c r="H44" i="2"/>
  <c r="G44" i="2"/>
  <c r="F44" i="2"/>
  <c r="E44" i="2"/>
  <c r="D44" i="2"/>
  <c r="C44" i="2"/>
  <c r="B44" i="2"/>
  <c r="CW43" i="2"/>
  <c r="CV43" i="2"/>
  <c r="CU43" i="2"/>
  <c r="CT43" i="2"/>
  <c r="CS43" i="2"/>
  <c r="CR43" i="2"/>
  <c r="BR43" i="2"/>
  <c r="BI43" i="2"/>
  <c r="AZ43" i="2"/>
  <c r="AQ43" i="2"/>
  <c r="AH43" i="2"/>
  <c r="W43" i="2"/>
  <c r="H43" i="2"/>
  <c r="G43" i="2"/>
  <c r="F43" i="2"/>
  <c r="E43" i="2"/>
  <c r="D43" i="2"/>
  <c r="C43" i="2"/>
  <c r="B43" i="2"/>
  <c r="CW42" i="2"/>
  <c r="CV42" i="2"/>
  <c r="CU42" i="2"/>
  <c r="CT42" i="2"/>
  <c r="CS42" i="2"/>
  <c r="CR42" i="2"/>
  <c r="BR42" i="2"/>
  <c r="BI42" i="2"/>
  <c r="AZ42" i="2"/>
  <c r="AQ42" i="2"/>
  <c r="AH42" i="2"/>
  <c r="W42" i="2"/>
  <c r="H42" i="2"/>
  <c r="G42" i="2"/>
  <c r="F42" i="2"/>
  <c r="E42" i="2"/>
  <c r="D42" i="2"/>
  <c r="C42" i="2"/>
  <c r="B42" i="2"/>
  <c r="CW41" i="2"/>
  <c r="CV41" i="2"/>
  <c r="CU41" i="2"/>
  <c r="CT41" i="2"/>
  <c r="CS41" i="2"/>
  <c r="CR41" i="2"/>
  <c r="BR41" i="2"/>
  <c r="BI41" i="2"/>
  <c r="AZ41" i="2"/>
  <c r="AQ41" i="2"/>
  <c r="AH41" i="2"/>
  <c r="W41" i="2"/>
  <c r="H41" i="2"/>
  <c r="G41" i="2"/>
  <c r="F41" i="2"/>
  <c r="E41" i="2"/>
  <c r="D41" i="2"/>
  <c r="C41" i="2"/>
  <c r="B41" i="2"/>
  <c r="CW40" i="2"/>
  <c r="CV40" i="2"/>
  <c r="CU40" i="2"/>
  <c r="CT40" i="2"/>
  <c r="CS40" i="2"/>
  <c r="CR40" i="2"/>
  <c r="BR40" i="2"/>
  <c r="BI40" i="2"/>
  <c r="AZ40" i="2"/>
  <c r="AQ40" i="2"/>
  <c r="AH40" i="2"/>
  <c r="W40" i="2"/>
  <c r="H40" i="2"/>
  <c r="G40" i="2"/>
  <c r="F40" i="2"/>
  <c r="E40" i="2"/>
  <c r="D40" i="2"/>
  <c r="C40" i="2"/>
  <c r="B40" i="2"/>
  <c r="CW39" i="2"/>
  <c r="CV39" i="2"/>
  <c r="CU39" i="2"/>
  <c r="CT39" i="2"/>
  <c r="CS39" i="2"/>
  <c r="CR39" i="2"/>
  <c r="BR39" i="2"/>
  <c r="BI39" i="2"/>
  <c r="AZ39" i="2"/>
  <c r="AQ39" i="2"/>
  <c r="AH39" i="2"/>
  <c r="W39" i="2"/>
  <c r="H39" i="2"/>
  <c r="G39" i="2"/>
  <c r="F39" i="2"/>
  <c r="E39" i="2"/>
  <c r="D39" i="2"/>
  <c r="C39" i="2"/>
  <c r="B39" i="2"/>
  <c r="CW38" i="2"/>
  <c r="CV38" i="2"/>
  <c r="CU38" i="2"/>
  <c r="CT38" i="2"/>
  <c r="CS38" i="2"/>
  <c r="CR38" i="2"/>
  <c r="BY38" i="2"/>
  <c r="BR38" i="2"/>
  <c r="BI38" i="2"/>
  <c r="AZ38" i="2"/>
  <c r="AQ38" i="2"/>
  <c r="AH38" i="2"/>
  <c r="W38" i="2"/>
  <c r="H38" i="2"/>
  <c r="G38" i="2"/>
  <c r="F38" i="2"/>
  <c r="E38" i="2"/>
  <c r="D38" i="2"/>
  <c r="C38" i="2"/>
  <c r="B38" i="2"/>
  <c r="CW37" i="2"/>
  <c r="CV37" i="2"/>
  <c r="CU37" i="2"/>
  <c r="CT37" i="2"/>
  <c r="CS37" i="2"/>
  <c r="CR37" i="2"/>
  <c r="BR37" i="2"/>
  <c r="BI37" i="2"/>
  <c r="AZ37" i="2"/>
  <c r="AQ37" i="2"/>
  <c r="AH37" i="2"/>
  <c r="W37" i="2"/>
  <c r="H37" i="2"/>
  <c r="G37" i="2"/>
  <c r="F37" i="2"/>
  <c r="E37" i="2"/>
  <c r="D37" i="2"/>
  <c r="C37" i="2"/>
  <c r="B37" i="2"/>
  <c r="CW36" i="2"/>
  <c r="CV36" i="2"/>
  <c r="CU36" i="2"/>
  <c r="CT36" i="2"/>
  <c r="CS36" i="2"/>
  <c r="CR36" i="2"/>
  <c r="BR36" i="2"/>
  <c r="BI36" i="2"/>
  <c r="AZ36" i="2"/>
  <c r="AQ36" i="2"/>
  <c r="AH36" i="2"/>
  <c r="W36" i="2"/>
  <c r="H36" i="2"/>
  <c r="G36" i="2"/>
  <c r="F36" i="2"/>
  <c r="E36" i="2"/>
  <c r="D36" i="2"/>
  <c r="C36" i="2"/>
  <c r="B36" i="2"/>
  <c r="CW35" i="2"/>
  <c r="CV35" i="2"/>
  <c r="CU35" i="2"/>
  <c r="CT35" i="2"/>
  <c r="CS35" i="2"/>
  <c r="CR35" i="2"/>
  <c r="CO35" i="2"/>
  <c r="CI35" i="2" s="1"/>
  <c r="CN35" i="2"/>
  <c r="CM35" i="2"/>
  <c r="CL35" i="2"/>
  <c r="CK35" i="2"/>
  <c r="CJ35" i="2"/>
  <c r="BR35" i="2"/>
  <c r="BI35" i="2"/>
  <c r="AZ35" i="2"/>
  <c r="AQ35" i="2"/>
  <c r="AH35" i="2"/>
  <c r="W35" i="2"/>
  <c r="H35" i="2"/>
  <c r="G35" i="2"/>
  <c r="F35" i="2"/>
  <c r="E35" i="2"/>
  <c r="D35" i="2"/>
  <c r="C35" i="2"/>
  <c r="B35" i="2"/>
  <c r="CW34" i="2"/>
  <c r="CV34" i="2"/>
  <c r="CU34" i="2"/>
  <c r="CT34" i="2"/>
  <c r="CS34" i="2"/>
  <c r="CO34" i="2"/>
  <c r="CN34" i="2"/>
  <c r="CM34" i="2"/>
  <c r="CL34" i="2"/>
  <c r="CK34" i="2"/>
  <c r="CJ34" i="2"/>
  <c r="BR34" i="2"/>
  <c r="BI34" i="2"/>
  <c r="AZ34" i="2"/>
  <c r="AQ34" i="2"/>
  <c r="AH34" i="2"/>
  <c r="W34" i="2"/>
  <c r="CR34" i="2" s="1"/>
  <c r="H34" i="2"/>
  <c r="G34" i="2"/>
  <c r="F34" i="2"/>
  <c r="E34" i="2"/>
  <c r="D34" i="2"/>
  <c r="C34" i="2"/>
  <c r="B34" i="2"/>
  <c r="CW33" i="2"/>
  <c r="CV33" i="2"/>
  <c r="CU33" i="2"/>
  <c r="CT33" i="2"/>
  <c r="CS33" i="2"/>
  <c r="CR33" i="2"/>
  <c r="CO33" i="2"/>
  <c r="CN33" i="2"/>
  <c r="CM33" i="2"/>
  <c r="CL33" i="2"/>
  <c r="CK33" i="2"/>
  <c r="CI33" i="2" s="1"/>
  <c r="CJ33" i="2"/>
  <c r="BR33" i="2"/>
  <c r="BI33" i="2"/>
  <c r="AZ33" i="2"/>
  <c r="AQ33" i="2"/>
  <c r="AH33" i="2"/>
  <c r="W33" i="2"/>
  <c r="H33" i="2"/>
  <c r="G33" i="2"/>
  <c r="F33" i="2"/>
  <c r="E33" i="2"/>
  <c r="D33" i="2"/>
  <c r="C33" i="2"/>
  <c r="B33" i="2"/>
  <c r="CW32" i="2"/>
  <c r="CV32" i="2"/>
  <c r="CU32" i="2"/>
  <c r="CT32" i="2"/>
  <c r="CS32" i="2"/>
  <c r="CR32" i="2"/>
  <c r="CO32" i="2"/>
  <c r="CN32" i="2"/>
  <c r="CM32" i="2"/>
  <c r="CL32" i="2"/>
  <c r="CK32" i="2"/>
  <c r="CJ32" i="2"/>
  <c r="BR32" i="2"/>
  <c r="BI32" i="2"/>
  <c r="AZ32" i="2"/>
  <c r="AQ32" i="2"/>
  <c r="AH32" i="2"/>
  <c r="W32" i="2"/>
  <c r="H32" i="2"/>
  <c r="G32" i="2"/>
  <c r="F32" i="2"/>
  <c r="E32" i="2"/>
  <c r="D32" i="2"/>
  <c r="C32" i="2"/>
  <c r="B32" i="2"/>
  <c r="CW31" i="2"/>
  <c r="CV31" i="2"/>
  <c r="CU31" i="2"/>
  <c r="CT31" i="2"/>
  <c r="CS31" i="2"/>
  <c r="CR31" i="2"/>
  <c r="CO31" i="2"/>
  <c r="CN31" i="2"/>
  <c r="CM31" i="2"/>
  <c r="CL31" i="2"/>
  <c r="CK31" i="2"/>
  <c r="CI31" i="2" s="1"/>
  <c r="CJ31" i="2"/>
  <c r="BR31" i="2"/>
  <c r="BI31" i="2"/>
  <c r="AZ31" i="2"/>
  <c r="AQ31" i="2"/>
  <c r="AH31" i="2"/>
  <c r="W31" i="2"/>
  <c r="H31" i="2"/>
  <c r="G31" i="2"/>
  <c r="F31" i="2"/>
  <c r="E31" i="2"/>
  <c r="D31" i="2"/>
  <c r="C31" i="2"/>
  <c r="B31" i="2"/>
  <c r="CW30" i="2"/>
  <c r="CV30" i="2"/>
  <c r="CU30" i="2"/>
  <c r="CT30" i="2"/>
  <c r="CS30" i="2"/>
  <c r="CR30" i="2"/>
  <c r="CO30" i="2"/>
  <c r="CN30" i="2"/>
  <c r="CM30" i="2"/>
  <c r="CL30" i="2"/>
  <c r="CK30" i="2"/>
  <c r="CJ30" i="2"/>
  <c r="BR30" i="2"/>
  <c r="BI30" i="2"/>
  <c r="AZ30" i="2"/>
  <c r="AQ30" i="2"/>
  <c r="AH30" i="2"/>
  <c r="W30" i="2"/>
  <c r="H30" i="2"/>
  <c r="G30" i="2"/>
  <c r="F30" i="2"/>
  <c r="E30" i="2"/>
  <c r="D30" i="2"/>
  <c r="C30" i="2"/>
  <c r="B30" i="2"/>
  <c r="CW29" i="2"/>
  <c r="CV29" i="2"/>
  <c r="CU29" i="2"/>
  <c r="CT29" i="2"/>
  <c r="CS29" i="2"/>
  <c r="CR29" i="2"/>
  <c r="CO29" i="2"/>
  <c r="CN29" i="2"/>
  <c r="CM29" i="2"/>
  <c r="CL29" i="2"/>
  <c r="CK29" i="2"/>
  <c r="CJ29" i="2"/>
  <c r="CI29" i="2" s="1"/>
  <c r="BR29" i="2"/>
  <c r="BI29" i="2"/>
  <c r="AZ29" i="2"/>
  <c r="AQ29" i="2"/>
  <c r="AH29" i="2"/>
  <c r="W29" i="2"/>
  <c r="H29" i="2"/>
  <c r="G29" i="2"/>
  <c r="F29" i="2"/>
  <c r="E29" i="2"/>
  <c r="D29" i="2"/>
  <c r="C29" i="2"/>
  <c r="B29" i="2"/>
  <c r="CW28" i="2"/>
  <c r="CV28" i="2"/>
  <c r="CU28" i="2"/>
  <c r="CT28" i="2"/>
  <c r="CS28" i="2"/>
  <c r="CO28" i="2"/>
  <c r="CN28" i="2"/>
  <c r="CM28" i="2"/>
  <c r="CL28" i="2"/>
  <c r="CK28" i="2"/>
  <c r="CJ28" i="2"/>
  <c r="CI28" i="2" s="1"/>
  <c r="BR28" i="2"/>
  <c r="BI28" i="2"/>
  <c r="AZ28" i="2"/>
  <c r="AQ28" i="2"/>
  <c r="AH28" i="2"/>
  <c r="W28" i="2"/>
  <c r="CR28" i="2" s="1"/>
  <c r="H28" i="2"/>
  <c r="G28" i="2"/>
  <c r="F28" i="2"/>
  <c r="E28" i="2"/>
  <c r="D28" i="2"/>
  <c r="C28" i="2"/>
  <c r="B28" i="2"/>
  <c r="CW27" i="2"/>
  <c r="CV27" i="2"/>
  <c r="CU27" i="2"/>
  <c r="CT27" i="2"/>
  <c r="CS27" i="2"/>
  <c r="CR27" i="2"/>
  <c r="CO27" i="2"/>
  <c r="CN27" i="2"/>
  <c r="CM27" i="2"/>
  <c r="CL27" i="2"/>
  <c r="CK27" i="2"/>
  <c r="CJ27" i="2"/>
  <c r="BR27" i="2"/>
  <c r="BI27" i="2"/>
  <c r="AZ27" i="2"/>
  <c r="AQ27" i="2"/>
  <c r="AH27" i="2"/>
  <c r="W27" i="2"/>
  <c r="H27" i="2"/>
  <c r="G27" i="2"/>
  <c r="F27" i="2"/>
  <c r="E27" i="2"/>
  <c r="D27" i="2"/>
  <c r="C27" i="2"/>
  <c r="B27" i="2"/>
  <c r="CW26" i="2"/>
  <c r="CV26" i="2"/>
  <c r="CU26" i="2"/>
  <c r="CT26" i="2"/>
  <c r="CS26" i="2"/>
  <c r="CR26" i="2"/>
  <c r="CO26" i="2"/>
  <c r="CN26" i="2"/>
  <c r="CM26" i="2"/>
  <c r="CL26" i="2"/>
  <c r="CK26" i="2"/>
  <c r="CJ26" i="2"/>
  <c r="CI26" i="2" s="1"/>
  <c r="BR26" i="2"/>
  <c r="BI26" i="2"/>
  <c r="AZ26" i="2"/>
  <c r="AQ26" i="2"/>
  <c r="AH26" i="2"/>
  <c r="W26" i="2"/>
  <c r="H26" i="2"/>
  <c r="G26" i="2"/>
  <c r="F26" i="2"/>
  <c r="E26" i="2"/>
  <c r="D26" i="2"/>
  <c r="C26" i="2"/>
  <c r="B26" i="2"/>
  <c r="CZ25" i="2"/>
  <c r="CW25" i="2"/>
  <c r="CV25" i="2"/>
  <c r="CU25" i="2"/>
  <c r="CT25" i="2"/>
  <c r="CS25" i="2"/>
  <c r="CR25" i="2"/>
  <c r="CO25" i="2"/>
  <c r="CN25" i="2"/>
  <c r="CM25" i="2"/>
  <c r="CL25" i="2"/>
  <c r="CK25" i="2"/>
  <c r="CJ25" i="2"/>
  <c r="BR25" i="2"/>
  <c r="BI25" i="2"/>
  <c r="AZ25" i="2"/>
  <c r="AQ25" i="2"/>
  <c r="AH25" i="2"/>
  <c r="W25" i="2"/>
  <c r="H25" i="2"/>
  <c r="G25" i="2"/>
  <c r="F25" i="2"/>
  <c r="E25" i="2"/>
  <c r="D25" i="2"/>
  <c r="C25" i="2"/>
  <c r="B25" i="2"/>
  <c r="CW24" i="2"/>
  <c r="CV24" i="2"/>
  <c r="CU24" i="2"/>
  <c r="CT24" i="2"/>
  <c r="CS24" i="2"/>
  <c r="CR24" i="2"/>
  <c r="CO24" i="2"/>
  <c r="CN24" i="2"/>
  <c r="CM24" i="2"/>
  <c r="CL24" i="2"/>
  <c r="CK24" i="2"/>
  <c r="CJ24" i="2"/>
  <c r="BR24" i="2"/>
  <c r="BI24" i="2"/>
  <c r="AZ24" i="2"/>
  <c r="AQ24" i="2"/>
  <c r="AH24" i="2"/>
  <c r="W24" i="2"/>
  <c r="H24" i="2"/>
  <c r="G24" i="2"/>
  <c r="F24" i="2"/>
  <c r="E24" i="2"/>
  <c r="D24" i="2"/>
  <c r="C24" i="2"/>
  <c r="B24" i="2"/>
  <c r="DA23" i="2"/>
  <c r="CW23" i="2"/>
  <c r="CV23" i="2"/>
  <c r="CU23" i="2"/>
  <c r="CT23" i="2"/>
  <c r="CS23" i="2"/>
  <c r="CR23" i="2"/>
  <c r="CO23" i="2"/>
  <c r="CN23" i="2"/>
  <c r="CM23" i="2"/>
  <c r="CL23" i="2"/>
  <c r="CK23" i="2"/>
  <c r="CJ23" i="2"/>
  <c r="BR23" i="2"/>
  <c r="BI23" i="2"/>
  <c r="AZ23" i="2"/>
  <c r="AQ23" i="2"/>
  <c r="AH23" i="2"/>
  <c r="W23" i="2"/>
  <c r="H23" i="2"/>
  <c r="G23" i="2"/>
  <c r="F23" i="2"/>
  <c r="E23" i="2"/>
  <c r="D23" i="2"/>
  <c r="C23" i="2"/>
  <c r="B23" i="2"/>
  <c r="CW22" i="2"/>
  <c r="CV22" i="2"/>
  <c r="CU22" i="2"/>
  <c r="CT22" i="2"/>
  <c r="CS22" i="2"/>
  <c r="CR22" i="2"/>
  <c r="CO22" i="2"/>
  <c r="CN22" i="2"/>
  <c r="CM22" i="2"/>
  <c r="CL22" i="2"/>
  <c r="CK22" i="2"/>
  <c r="CJ22" i="2"/>
  <c r="BR22" i="2"/>
  <c r="BI22" i="2"/>
  <c r="AZ22" i="2"/>
  <c r="AQ22" i="2"/>
  <c r="AH22" i="2"/>
  <c r="W22" i="2"/>
  <c r="H22" i="2"/>
  <c r="G22" i="2"/>
  <c r="F22" i="2"/>
  <c r="E22" i="2"/>
  <c r="D22" i="2"/>
  <c r="C22" i="2"/>
  <c r="B22" i="2"/>
  <c r="CW21" i="2"/>
  <c r="CV21" i="2"/>
  <c r="CU21" i="2"/>
  <c r="CT21" i="2"/>
  <c r="CS21" i="2"/>
  <c r="CR21" i="2"/>
  <c r="CO21" i="2"/>
  <c r="CN21" i="2"/>
  <c r="CM21" i="2"/>
  <c r="CL21" i="2"/>
  <c r="CK21" i="2"/>
  <c r="CJ21" i="2"/>
  <c r="CI21" i="2"/>
  <c r="BR21" i="2"/>
  <c r="BI21" i="2"/>
  <c r="AZ21" i="2"/>
  <c r="AQ21" i="2"/>
  <c r="AH21" i="2"/>
  <c r="W21" i="2"/>
  <c r="H21" i="2"/>
  <c r="G21" i="2"/>
  <c r="F21" i="2"/>
  <c r="E21" i="2"/>
  <c r="D21" i="2"/>
  <c r="C21" i="2"/>
  <c r="B21" i="2"/>
  <c r="CW20" i="2"/>
  <c r="CV20" i="2"/>
  <c r="CU20" i="2"/>
  <c r="CT20" i="2"/>
  <c r="CR20" i="2"/>
  <c r="CO20" i="2"/>
  <c r="CN20" i="2"/>
  <c r="CM20" i="2"/>
  <c r="CL20" i="2"/>
  <c r="CK20" i="2"/>
  <c r="CJ20" i="2"/>
  <c r="CI20" i="2" s="1"/>
  <c r="BR20" i="2"/>
  <c r="BI20" i="2"/>
  <c r="AZ20" i="2"/>
  <c r="AQ20" i="2"/>
  <c r="AH20" i="2"/>
  <c r="CS20" i="2" s="1"/>
  <c r="W20" i="2"/>
  <c r="H20" i="2"/>
  <c r="G20" i="2"/>
  <c r="F20" i="2"/>
  <c r="E20" i="2"/>
  <c r="D20" i="2"/>
  <c r="C20" i="2"/>
  <c r="B20" i="2"/>
  <c r="DB19" i="2"/>
  <c r="CW19" i="2"/>
  <c r="CV19" i="2"/>
  <c r="CU19" i="2"/>
  <c r="CT19" i="2"/>
  <c r="CS19" i="2"/>
  <c r="CR19" i="2"/>
  <c r="CO19" i="2"/>
  <c r="CN19" i="2"/>
  <c r="CM19" i="2"/>
  <c r="CL19" i="2"/>
  <c r="CK19" i="2"/>
  <c r="CJ19" i="2"/>
  <c r="CI19" i="2"/>
  <c r="BR19" i="2"/>
  <c r="BI19" i="2"/>
  <c r="AZ19" i="2"/>
  <c r="AQ19" i="2"/>
  <c r="AH19" i="2"/>
  <c r="W19" i="2"/>
  <c r="H19" i="2"/>
  <c r="G19" i="2"/>
  <c r="F19" i="2"/>
  <c r="E19" i="2"/>
  <c r="D19" i="2"/>
  <c r="C19" i="2"/>
  <c r="B19" i="2"/>
  <c r="CW18" i="2"/>
  <c r="CV18" i="2"/>
  <c r="CU18" i="2"/>
  <c r="CT18" i="2"/>
  <c r="CR18" i="2"/>
  <c r="CO18" i="2"/>
  <c r="CN18" i="2"/>
  <c r="CM18" i="2"/>
  <c r="CL18" i="2"/>
  <c r="CK18" i="2"/>
  <c r="CJ18" i="2"/>
  <c r="CI18" i="2" s="1"/>
  <c r="BR18" i="2"/>
  <c r="BI18" i="2"/>
  <c r="AZ18" i="2"/>
  <c r="AQ18" i="2"/>
  <c r="AH18" i="2"/>
  <c r="CS18" i="2" s="1"/>
  <c r="W18" i="2"/>
  <c r="H18" i="2"/>
  <c r="G18" i="2"/>
  <c r="F18" i="2"/>
  <c r="E18" i="2"/>
  <c r="D18" i="2"/>
  <c r="C18" i="2"/>
  <c r="B18" i="2"/>
  <c r="CW17" i="2"/>
  <c r="CV17" i="2"/>
  <c r="CU17" i="2"/>
  <c r="CT17" i="2"/>
  <c r="CS17" i="2"/>
  <c r="CR17" i="2"/>
  <c r="CO17" i="2"/>
  <c r="CN17" i="2"/>
  <c r="CM17" i="2"/>
  <c r="CL17" i="2"/>
  <c r="CK17" i="2"/>
  <c r="CI17" i="2" s="1"/>
  <c r="CJ17" i="2"/>
  <c r="BR17" i="2"/>
  <c r="BI17" i="2"/>
  <c r="AZ17" i="2"/>
  <c r="AQ17" i="2"/>
  <c r="AH17" i="2"/>
  <c r="W17" i="2"/>
  <c r="H17" i="2"/>
  <c r="G17" i="2"/>
  <c r="F17" i="2"/>
  <c r="E17" i="2"/>
  <c r="D17" i="2"/>
  <c r="C17" i="2"/>
  <c r="B17" i="2"/>
  <c r="CZ16" i="2"/>
  <c r="CW16" i="2"/>
  <c r="CV16" i="2"/>
  <c r="CU16" i="2"/>
  <c r="CT16" i="2"/>
  <c r="CS16" i="2"/>
  <c r="CR16" i="2"/>
  <c r="CO16" i="2"/>
  <c r="CI16" i="2" s="1"/>
  <c r="CN16" i="2"/>
  <c r="CM16" i="2"/>
  <c r="CL16" i="2"/>
  <c r="CK16" i="2"/>
  <c r="CJ16" i="2"/>
  <c r="BR16" i="2"/>
  <c r="BI16" i="2"/>
  <c r="AZ16" i="2"/>
  <c r="AQ16" i="2"/>
  <c r="AH16" i="2"/>
  <c r="W16" i="2"/>
  <c r="H16" i="2"/>
  <c r="G16" i="2"/>
  <c r="F16" i="2"/>
  <c r="E16" i="2"/>
  <c r="D16" i="2"/>
  <c r="C16" i="2"/>
  <c r="B16" i="2"/>
  <c r="DI15" i="2"/>
  <c r="CW15" i="2"/>
  <c r="CV15" i="2"/>
  <c r="CU15" i="2"/>
  <c r="CT15" i="2"/>
  <c r="CS15" i="2"/>
  <c r="CR15" i="2"/>
  <c r="CO15" i="2"/>
  <c r="CN15" i="2"/>
  <c r="CM15" i="2"/>
  <c r="CL15" i="2"/>
  <c r="CK15" i="2"/>
  <c r="CJ15" i="2"/>
  <c r="CI15" i="2"/>
  <c r="BR15" i="2"/>
  <c r="BI15" i="2"/>
  <c r="AZ15" i="2"/>
  <c r="AQ15" i="2"/>
  <c r="AH15" i="2"/>
  <c r="W15" i="2"/>
  <c r="H15" i="2"/>
  <c r="G15" i="2"/>
  <c r="F15" i="2"/>
  <c r="E15" i="2"/>
  <c r="D15" i="2"/>
  <c r="C15" i="2"/>
  <c r="B15" i="2"/>
  <c r="DR14" i="2"/>
  <c r="CW14" i="2"/>
  <c r="CV14" i="2"/>
  <c r="CU14" i="2"/>
  <c r="CT14" i="2"/>
  <c r="CR14" i="2"/>
  <c r="CO14" i="2"/>
  <c r="CN14" i="2"/>
  <c r="CM14" i="2"/>
  <c r="CL14" i="2"/>
  <c r="CK14" i="2"/>
  <c r="CJ14" i="2"/>
  <c r="BR14" i="2"/>
  <c r="BI14" i="2"/>
  <c r="AZ14" i="2"/>
  <c r="AQ14" i="2"/>
  <c r="AH14" i="2"/>
  <c r="CS14" i="2" s="1"/>
  <c r="W14" i="2"/>
  <c r="H14" i="2"/>
  <c r="G14" i="2"/>
  <c r="F14" i="2"/>
  <c r="E14" i="2"/>
  <c r="D14" i="2"/>
  <c r="C14" i="2"/>
  <c r="B14" i="2"/>
  <c r="CW13" i="2"/>
  <c r="CV13" i="2"/>
  <c r="CU13" i="2"/>
  <c r="CT13" i="2"/>
  <c r="CS13" i="2"/>
  <c r="CR13" i="2"/>
  <c r="CO13" i="2"/>
  <c r="CN13" i="2"/>
  <c r="CM13" i="2"/>
  <c r="CI13" i="2" s="1"/>
  <c r="CL13" i="2"/>
  <c r="CK13" i="2"/>
  <c r="CJ13" i="2"/>
  <c r="BR13" i="2"/>
  <c r="BI13" i="2"/>
  <c r="AZ13" i="2"/>
  <c r="AQ13" i="2"/>
  <c r="AH13" i="2"/>
  <c r="W13" i="2"/>
  <c r="H13" i="2"/>
  <c r="G13" i="2"/>
  <c r="F13" i="2"/>
  <c r="E13" i="2"/>
  <c r="D13" i="2"/>
  <c r="C13" i="2"/>
  <c r="B13" i="2"/>
  <c r="DM12" i="2"/>
  <c r="CW12" i="2"/>
  <c r="CV12" i="2"/>
  <c r="CU12" i="2"/>
  <c r="CT12" i="2"/>
  <c r="CS12" i="2"/>
  <c r="CR12" i="2"/>
  <c r="CO12" i="2"/>
  <c r="CN12" i="2"/>
  <c r="CM12" i="2"/>
  <c r="CI12" i="2" s="1"/>
  <c r="CL12" i="2"/>
  <c r="CK12" i="2"/>
  <c r="CJ12" i="2"/>
  <c r="BR12" i="2"/>
  <c r="BR9" i="2" s="1"/>
  <c r="BZ17" i="2" s="1"/>
  <c r="BI12" i="2"/>
  <c r="AZ12" i="2"/>
  <c r="AQ12" i="2"/>
  <c r="AH12" i="2"/>
  <c r="W12" i="2"/>
  <c r="H12" i="2"/>
  <c r="G12" i="2"/>
  <c r="F12" i="2"/>
  <c r="E12" i="2"/>
  <c r="D12" i="2"/>
  <c r="C12" i="2"/>
  <c r="B12" i="2"/>
  <c r="DR11" i="2"/>
  <c r="DG11" i="2"/>
  <c r="CW11" i="2"/>
  <c r="CV11" i="2"/>
  <c r="CU11" i="2"/>
  <c r="CT11" i="2"/>
  <c r="CR11" i="2"/>
  <c r="CO11" i="2"/>
  <c r="CN11" i="2"/>
  <c r="CM11" i="2"/>
  <c r="CL11" i="2"/>
  <c r="CK11" i="2"/>
  <c r="CJ11" i="2"/>
  <c r="CI11" i="2" s="1"/>
  <c r="BR11" i="2"/>
  <c r="BI11" i="2"/>
  <c r="BI9" i="2" s="1"/>
  <c r="BZ16" i="2" s="1"/>
  <c r="AZ11" i="2"/>
  <c r="AQ11" i="2"/>
  <c r="AH11" i="2"/>
  <c r="W11" i="2"/>
  <c r="W9" i="2" s="1"/>
  <c r="BZ12" i="2" s="1"/>
  <c r="H11" i="2"/>
  <c r="G11" i="2"/>
  <c r="F11" i="2"/>
  <c r="E11" i="2"/>
  <c r="D11" i="2"/>
  <c r="C11" i="2"/>
  <c r="B11" i="2"/>
  <c r="CO10" i="2"/>
  <c r="CN10" i="2"/>
  <c r="CM10" i="2"/>
  <c r="CL10" i="2"/>
  <c r="CK10" i="2"/>
  <c r="CJ10" i="2"/>
  <c r="CI10" i="2"/>
  <c r="C10" i="2"/>
  <c r="B10" i="2"/>
  <c r="CO9" i="2"/>
  <c r="CN9" i="2"/>
  <c r="CM9" i="2"/>
  <c r="CI9" i="2" s="1"/>
  <c r="CL9" i="2"/>
  <c r="CK9" i="2"/>
  <c r="CJ9" i="2"/>
  <c r="BV9" i="2"/>
  <c r="BU9" i="2"/>
  <c r="BT9" i="2"/>
  <c r="BS9" i="2"/>
  <c r="BO9" i="2"/>
  <c r="BY17" i="2" s="1"/>
  <c r="BM9" i="2"/>
  <c r="BL9" i="2"/>
  <c r="BK9" i="2"/>
  <c r="BJ9" i="2"/>
  <c r="BF9" i="2"/>
  <c r="G10" i="2" s="1"/>
  <c r="BD9" i="2"/>
  <c r="BC9" i="2"/>
  <c r="BB9" i="2"/>
  <c r="BA9" i="2"/>
  <c r="AZ9" i="2"/>
  <c r="BZ15" i="2" s="1"/>
  <c r="AW9" i="2"/>
  <c r="F10" i="2" s="1"/>
  <c r="AU9" i="2"/>
  <c r="AT9" i="2"/>
  <c r="AS9" i="2"/>
  <c r="AR9" i="2"/>
  <c r="AN9" i="2"/>
  <c r="BY14" i="2" s="1"/>
  <c r="AL9" i="2"/>
  <c r="AK9" i="2"/>
  <c r="H6" i="2" s="1"/>
  <c r="AJ9" i="2"/>
  <c r="AI9" i="2"/>
  <c r="AH9" i="2"/>
  <c r="BZ13" i="2" s="1"/>
  <c r="AE9" i="2"/>
  <c r="BY13" i="2" s="1"/>
  <c r="AC9" i="2"/>
  <c r="AB9" i="2"/>
  <c r="AA9" i="2"/>
  <c r="Z9" i="2"/>
  <c r="Y9" i="2"/>
  <c r="X9" i="2"/>
  <c r="T9" i="2"/>
  <c r="BY12" i="2" s="1"/>
  <c r="R9" i="2"/>
  <c r="Q9" i="2"/>
  <c r="Q8" i="2" s="1"/>
  <c r="P9" i="2"/>
  <c r="P8" i="2" s="1"/>
  <c r="O9" i="2"/>
  <c r="O8" i="2" s="1"/>
  <c r="N9" i="2"/>
  <c r="BY11" i="2" s="1"/>
  <c r="EO8" i="2"/>
  <c r="EH8" i="2"/>
  <c r="EA8" i="2"/>
  <c r="DY8" i="2"/>
  <c r="DT22" i="2" s="1"/>
  <c r="DT8" i="2"/>
  <c r="DR8" i="2"/>
  <c r="DM8" i="2"/>
  <c r="DK8" i="2"/>
  <c r="DI22" i="2" s="1"/>
  <c r="DF8" i="2"/>
  <c r="DD8" i="2"/>
  <c r="DD30" i="2" s="1"/>
  <c r="CY8" i="2"/>
  <c r="CR8" i="2"/>
  <c r="CO8" i="2"/>
  <c r="CN8" i="2"/>
  <c r="CM8" i="2"/>
  <c r="CL8" i="2"/>
  <c r="CK8" i="2"/>
  <c r="CJ8" i="2"/>
  <c r="CI8" i="2" s="1"/>
  <c r="R8" i="2"/>
  <c r="EO7" i="2"/>
  <c r="EH7" i="2"/>
  <c r="EA7" i="2"/>
  <c r="EF8" i="2" s="1"/>
  <c r="DT7" i="2"/>
  <c r="CO7" i="2"/>
  <c r="CN7" i="2"/>
  <c r="CM7" i="2"/>
  <c r="CI7" i="2" s="1"/>
  <c r="CL7" i="2"/>
  <c r="CK7" i="2"/>
  <c r="CJ7" i="2"/>
  <c r="H7" i="2"/>
  <c r="CO6" i="2"/>
  <c r="CN6" i="2"/>
  <c r="CM6" i="2"/>
  <c r="CI6" i="2" s="1"/>
  <c r="CL6" i="2"/>
  <c r="CK6" i="2"/>
  <c r="CJ6" i="2"/>
  <c r="CO5" i="2"/>
  <c r="CN5" i="2"/>
  <c r="CM5" i="2"/>
  <c r="CI5" i="2" s="1"/>
  <c r="CL5" i="2"/>
  <c r="CK5" i="2"/>
  <c r="CJ5" i="2"/>
  <c r="H5" i="2"/>
  <c r="CO4" i="2"/>
  <c r="CN4" i="2"/>
  <c r="CM4" i="2"/>
  <c r="CI4" i="2" s="1"/>
  <c r="CL4" i="2"/>
  <c r="CK4" i="2"/>
  <c r="CJ4" i="2"/>
  <c r="ED59" i="2" l="1"/>
  <c r="EA58" i="2"/>
  <c r="EF57" i="2"/>
  <c r="EC56" i="2"/>
  <c r="EE54" i="2"/>
  <c r="EB53" i="2"/>
  <c r="ED51" i="2"/>
  <c r="EA50" i="2"/>
  <c r="EF49" i="2"/>
  <c r="EC48" i="2"/>
  <c r="EE60" i="2"/>
  <c r="EB59" i="2"/>
  <c r="ED57" i="2"/>
  <c r="EA56" i="2"/>
  <c r="EF55" i="2"/>
  <c r="EC54" i="2"/>
  <c r="EE52" i="2"/>
  <c r="EB51" i="2"/>
  <c r="ED49" i="2"/>
  <c r="EA48" i="2"/>
  <c r="ED60" i="2"/>
  <c r="EA59" i="2"/>
  <c r="EF58" i="2"/>
  <c r="EC57" i="2"/>
  <c r="EE55" i="2"/>
  <c r="EB54" i="2"/>
  <c r="ED52" i="2"/>
  <c r="EA51" i="2"/>
  <c r="EF50" i="2"/>
  <c r="EC49" i="2"/>
  <c r="EC60" i="2"/>
  <c r="EE58" i="2"/>
  <c r="EB57" i="2"/>
  <c r="ED55" i="2"/>
  <c r="EA54" i="2"/>
  <c r="EF53" i="2"/>
  <c r="EC52" i="2"/>
  <c r="EE50" i="2"/>
  <c r="EB49" i="2"/>
  <c r="EB60" i="2"/>
  <c r="ED58" i="2"/>
  <c r="EA57" i="2"/>
  <c r="EF56" i="2"/>
  <c r="EC55" i="2"/>
  <c r="EE53" i="2"/>
  <c r="EB52" i="2"/>
  <c r="ED50" i="2"/>
  <c r="EA49" i="2"/>
  <c r="EF48" i="2"/>
  <c r="EA60" i="2"/>
  <c r="EF59" i="2"/>
  <c r="EC58" i="2"/>
  <c r="EE56" i="2"/>
  <c r="EB55" i="2"/>
  <c r="ED53" i="2"/>
  <c r="EA52" i="2"/>
  <c r="EF51" i="2"/>
  <c r="EC50" i="2"/>
  <c r="EE48" i="2"/>
  <c r="EE59" i="2"/>
  <c r="EB58" i="2"/>
  <c r="ED56" i="2"/>
  <c r="EA55" i="2"/>
  <c r="EF54" i="2"/>
  <c r="EC53" i="2"/>
  <c r="EE51" i="2"/>
  <c r="EB50" i="2"/>
  <c r="EF47" i="2"/>
  <c r="EA46" i="2"/>
  <c r="EE44" i="2"/>
  <c r="EC43" i="2"/>
  <c r="EA42" i="2"/>
  <c r="EE40" i="2"/>
  <c r="EC39" i="2"/>
  <c r="EA38" i="2"/>
  <c r="EF37" i="2"/>
  <c r="ED48" i="2"/>
  <c r="EE47" i="2"/>
  <c r="EF45" i="2"/>
  <c r="ED44" i="2"/>
  <c r="EB43" i="2"/>
  <c r="EF41" i="2"/>
  <c r="ED40" i="2"/>
  <c r="EB39" i="2"/>
  <c r="CD38" i="2"/>
  <c r="EE37" i="2"/>
  <c r="EB48" i="2"/>
  <c r="ED47" i="2"/>
  <c r="EE45" i="2"/>
  <c r="EC44" i="2"/>
  <c r="EA43" i="2"/>
  <c r="EE41" i="2"/>
  <c r="EC40" i="2"/>
  <c r="EA39" i="2"/>
  <c r="ED37" i="2"/>
  <c r="EF60" i="2"/>
  <c r="EC59" i="2"/>
  <c r="EE57" i="2"/>
  <c r="EC47" i="2"/>
  <c r="EF46" i="2"/>
  <c r="ED45" i="2"/>
  <c r="EB44" i="2"/>
  <c r="EF42" i="2"/>
  <c r="ED41" i="2"/>
  <c r="EB40" i="2"/>
  <c r="EF38" i="2"/>
  <c r="EC37" i="2"/>
  <c r="EB56" i="2"/>
  <c r="ED54" i="2"/>
  <c r="EB47" i="2"/>
  <c r="EE46" i="2"/>
  <c r="EC45" i="2"/>
  <c r="EA44" i="2"/>
  <c r="EE42" i="2"/>
  <c r="EC41" i="2"/>
  <c r="EA40" i="2"/>
  <c r="EE38" i="2"/>
  <c r="EB37" i="2"/>
  <c r="EA53" i="2"/>
  <c r="EF52" i="2"/>
  <c r="EC51" i="2"/>
  <c r="EA47" i="2"/>
  <c r="ED46" i="2"/>
  <c r="EB45" i="2"/>
  <c r="EF43" i="2"/>
  <c r="ED42" i="2"/>
  <c r="EB41" i="2"/>
  <c r="EF39" i="2"/>
  <c r="ED38" i="2"/>
  <c r="EA37" i="2"/>
  <c r="EF36" i="2"/>
  <c r="EB46" i="2"/>
  <c r="EF44" i="2"/>
  <c r="ED43" i="2"/>
  <c r="EB42" i="2"/>
  <c r="EF40" i="2"/>
  <c r="ED39" i="2"/>
  <c r="EB38" i="2"/>
  <c r="EE39" i="2"/>
  <c r="ED36" i="2"/>
  <c r="ED34" i="2"/>
  <c r="ED32" i="2"/>
  <c r="ED30" i="2"/>
  <c r="ED28" i="2"/>
  <c r="ED26" i="2"/>
  <c r="ED24" i="2"/>
  <c r="ED22" i="2"/>
  <c r="EA45" i="2"/>
  <c r="EC38" i="2"/>
  <c r="EC36" i="2"/>
  <c r="EC34" i="2"/>
  <c r="EC32" i="2"/>
  <c r="EC30" i="2"/>
  <c r="EC28" i="2"/>
  <c r="EC26" i="2"/>
  <c r="EB36" i="2"/>
  <c r="EF35" i="2"/>
  <c r="EB34" i="2"/>
  <c r="EF33" i="2"/>
  <c r="EB32" i="2"/>
  <c r="EF31" i="2"/>
  <c r="EB30" i="2"/>
  <c r="EF29" i="2"/>
  <c r="EB28" i="2"/>
  <c r="EE43" i="2"/>
  <c r="EA36" i="2"/>
  <c r="EE35" i="2"/>
  <c r="EA34" i="2"/>
  <c r="EE33" i="2"/>
  <c r="EA32" i="2"/>
  <c r="EE31" i="2"/>
  <c r="EA30" i="2"/>
  <c r="EE29" i="2"/>
  <c r="EA28" i="2"/>
  <c r="EE27" i="2"/>
  <c r="EA26" i="2"/>
  <c r="EE25" i="2"/>
  <c r="EA24" i="2"/>
  <c r="EC42" i="2"/>
  <c r="ED35" i="2"/>
  <c r="ED33" i="2"/>
  <c r="ED31" i="2"/>
  <c r="ED29" i="2"/>
  <c r="ED27" i="2"/>
  <c r="ED25" i="2"/>
  <c r="ED23" i="2"/>
  <c r="EE49" i="2"/>
  <c r="EC35" i="2"/>
  <c r="EC33" i="2"/>
  <c r="EC31" i="2"/>
  <c r="EC29" i="2"/>
  <c r="EC27" i="2"/>
  <c r="EC25" i="2"/>
  <c r="EC46" i="2"/>
  <c r="EE36" i="2"/>
  <c r="EA35" i="2"/>
  <c r="EE34" i="2"/>
  <c r="EA33" i="2"/>
  <c r="EE32" i="2"/>
  <c r="EA31" i="2"/>
  <c r="EE30" i="2"/>
  <c r="EA29" i="2"/>
  <c r="EE28" i="2"/>
  <c r="EA27" i="2"/>
  <c r="EE26" i="2"/>
  <c r="EA25" i="2"/>
  <c r="EE24" i="2"/>
  <c r="EB33" i="2"/>
  <c r="EF28" i="2"/>
  <c r="EB27" i="2"/>
  <c r="EB25" i="2"/>
  <c r="EB22" i="2"/>
  <c r="EB21" i="2"/>
  <c r="EF20" i="2"/>
  <c r="EB19" i="2"/>
  <c r="EF18" i="2"/>
  <c r="ED17" i="2"/>
  <c r="EA22" i="2"/>
  <c r="EA21" i="2"/>
  <c r="EE20" i="2"/>
  <c r="EA19" i="2"/>
  <c r="EE18" i="2"/>
  <c r="EC17" i="2"/>
  <c r="EA16" i="2"/>
  <c r="EE14" i="2"/>
  <c r="EC13" i="2"/>
  <c r="EA12" i="2"/>
  <c r="EF34" i="2"/>
  <c r="EB29" i="2"/>
  <c r="EF23" i="2"/>
  <c r="ED20" i="2"/>
  <c r="ED18" i="2"/>
  <c r="EB17" i="2"/>
  <c r="EF15" i="2"/>
  <c r="ED14" i="2"/>
  <c r="EB13" i="2"/>
  <c r="EF30" i="2"/>
  <c r="EF26" i="2"/>
  <c r="EE23" i="2"/>
  <c r="EC20" i="2"/>
  <c r="EC18" i="2"/>
  <c r="EA17" i="2"/>
  <c r="EE15" i="2"/>
  <c r="EC14" i="2"/>
  <c r="EA13" i="2"/>
  <c r="EB35" i="2"/>
  <c r="EB26" i="2"/>
  <c r="EF24" i="2"/>
  <c r="EC23" i="2"/>
  <c r="EF21" i="2"/>
  <c r="EB20" i="2"/>
  <c r="EF19" i="2"/>
  <c r="EB18" i="2"/>
  <c r="EF16" i="2"/>
  <c r="EB31" i="2"/>
  <c r="EC24" i="2"/>
  <c r="EB23" i="2"/>
  <c r="EF22" i="2"/>
  <c r="EE21" i="2"/>
  <c r="EA20" i="2"/>
  <c r="EE19" i="2"/>
  <c r="EA18" i="2"/>
  <c r="EE16" i="2"/>
  <c r="EC15" i="2"/>
  <c r="EA14" i="2"/>
  <c r="EF27" i="2"/>
  <c r="EF25" i="2"/>
  <c r="EC22" i="2"/>
  <c r="EC21" i="2"/>
  <c r="EC19" i="2"/>
  <c r="EE17" i="2"/>
  <c r="EC16" i="2"/>
  <c r="EA15" i="2"/>
  <c r="EE13" i="2"/>
  <c r="EC12" i="2"/>
  <c r="EA11" i="2"/>
  <c r="EB24" i="2"/>
  <c r="EB16" i="2"/>
  <c r="EB15" i="2"/>
  <c r="EA41" i="2"/>
  <c r="EF32" i="2"/>
  <c r="EE22" i="2"/>
  <c r="ED12" i="2"/>
  <c r="EF14" i="2"/>
  <c r="EF13" i="2"/>
  <c r="ED19" i="2"/>
  <c r="EB14" i="2"/>
  <c r="ED13" i="2"/>
  <c r="EF11" i="2"/>
  <c r="EC11" i="2"/>
  <c r="EA23" i="2"/>
  <c r="EF12" i="2"/>
  <c r="EE11" i="2"/>
  <c r="EE12" i="2"/>
  <c r="ED11" i="2"/>
  <c r="ED21" i="2"/>
  <c r="EF17" i="2"/>
  <c r="ED16" i="2"/>
  <c r="ED15" i="2"/>
  <c r="EB12" i="2"/>
  <c r="EB11" i="2"/>
  <c r="DK79" i="2"/>
  <c r="DK81" i="2"/>
  <c r="DK73" i="2"/>
  <c r="DK82" i="2"/>
  <c r="DK74" i="2"/>
  <c r="DK83" i="2"/>
  <c r="DK75" i="2"/>
  <c r="DK76" i="2"/>
  <c r="DK77" i="2"/>
  <c r="DK78" i="2"/>
  <c r="DK80" i="2"/>
  <c r="DU13" i="2"/>
  <c r="DO60" i="2"/>
  <c r="DQ58" i="2"/>
  <c r="DN57" i="2"/>
  <c r="DP55" i="2"/>
  <c r="DM54" i="2"/>
  <c r="DR53" i="2"/>
  <c r="DO52" i="2"/>
  <c r="DQ50" i="2"/>
  <c r="DN49" i="2"/>
  <c r="DP47" i="2"/>
  <c r="DM60" i="2"/>
  <c r="DR59" i="2"/>
  <c r="DO58" i="2"/>
  <c r="DQ56" i="2"/>
  <c r="DN55" i="2"/>
  <c r="DP53" i="2"/>
  <c r="DM52" i="2"/>
  <c r="DR51" i="2"/>
  <c r="DO50" i="2"/>
  <c r="DQ48" i="2"/>
  <c r="DQ59" i="2"/>
  <c r="DN58" i="2"/>
  <c r="DP56" i="2"/>
  <c r="DM55" i="2"/>
  <c r="DR54" i="2"/>
  <c r="DO53" i="2"/>
  <c r="DQ51" i="2"/>
  <c r="DN50" i="2"/>
  <c r="DP48" i="2"/>
  <c r="DP59" i="2"/>
  <c r="DM58" i="2"/>
  <c r="DR57" i="2"/>
  <c r="DO56" i="2"/>
  <c r="DQ54" i="2"/>
  <c r="DN53" i="2"/>
  <c r="DP51" i="2"/>
  <c r="DM50" i="2"/>
  <c r="DR49" i="2"/>
  <c r="DO48" i="2"/>
  <c r="DR60" i="2"/>
  <c r="DO59" i="2"/>
  <c r="DQ57" i="2"/>
  <c r="DN56" i="2"/>
  <c r="DP54" i="2"/>
  <c r="DM53" i="2"/>
  <c r="DR52" i="2"/>
  <c r="DO51" i="2"/>
  <c r="DQ49" i="2"/>
  <c r="DN48" i="2"/>
  <c r="DQ60" i="2"/>
  <c r="DN59" i="2"/>
  <c r="DP57" i="2"/>
  <c r="DM56" i="2"/>
  <c r="DR55" i="2"/>
  <c r="DO54" i="2"/>
  <c r="DQ52" i="2"/>
  <c r="DN51" i="2"/>
  <c r="DP49" i="2"/>
  <c r="DM48" i="2"/>
  <c r="DP60" i="2"/>
  <c r="DM59" i="2"/>
  <c r="DR58" i="2"/>
  <c r="DO57" i="2"/>
  <c r="DQ55" i="2"/>
  <c r="DN54" i="2"/>
  <c r="DP52" i="2"/>
  <c r="DM51" i="2"/>
  <c r="DR50" i="2"/>
  <c r="DO49" i="2"/>
  <c r="DM49" i="2"/>
  <c r="DQ46" i="2"/>
  <c r="DO45" i="2"/>
  <c r="DM44" i="2"/>
  <c r="DQ42" i="2"/>
  <c r="DO41" i="2"/>
  <c r="DM40" i="2"/>
  <c r="DQ38" i="2"/>
  <c r="DN37" i="2"/>
  <c r="DP46" i="2"/>
  <c r="DN45" i="2"/>
  <c r="DR43" i="2"/>
  <c r="DP42" i="2"/>
  <c r="DN41" i="2"/>
  <c r="DR39" i="2"/>
  <c r="DP38" i="2"/>
  <c r="DM37" i="2"/>
  <c r="DO46" i="2"/>
  <c r="DM45" i="2"/>
  <c r="DQ43" i="2"/>
  <c r="DO42" i="2"/>
  <c r="DM41" i="2"/>
  <c r="DQ39" i="2"/>
  <c r="DO38" i="2"/>
  <c r="DR47" i="2"/>
  <c r="DN46" i="2"/>
  <c r="DR44" i="2"/>
  <c r="DP43" i="2"/>
  <c r="DN42" i="2"/>
  <c r="DR40" i="2"/>
  <c r="DP39" i="2"/>
  <c r="DN38" i="2"/>
  <c r="CB38" i="2"/>
  <c r="DR48" i="2"/>
  <c r="DQ47" i="2"/>
  <c r="DM46" i="2"/>
  <c r="DQ44" i="2"/>
  <c r="DO43" i="2"/>
  <c r="DM42" i="2"/>
  <c r="DQ40" i="2"/>
  <c r="DO39" i="2"/>
  <c r="DM38" i="2"/>
  <c r="DR37" i="2"/>
  <c r="DN60" i="2"/>
  <c r="DP58" i="2"/>
  <c r="DM57" i="2"/>
  <c r="DR56" i="2"/>
  <c r="DO47" i="2"/>
  <c r="DR45" i="2"/>
  <c r="DP44" i="2"/>
  <c r="DN43" i="2"/>
  <c r="DR41" i="2"/>
  <c r="DP40" i="2"/>
  <c r="DN39" i="2"/>
  <c r="DQ37" i="2"/>
  <c r="DN52" i="2"/>
  <c r="DP50" i="2"/>
  <c r="DM47" i="2"/>
  <c r="DR46" i="2"/>
  <c r="DP45" i="2"/>
  <c r="DN44" i="2"/>
  <c r="DR42" i="2"/>
  <c r="DP41" i="2"/>
  <c r="DN40" i="2"/>
  <c r="DR38" i="2"/>
  <c r="DN47" i="2"/>
  <c r="DO37" i="2"/>
  <c r="DP35" i="2"/>
  <c r="DP33" i="2"/>
  <c r="DP31" i="2"/>
  <c r="DP29" i="2"/>
  <c r="DP27" i="2"/>
  <c r="DP25" i="2"/>
  <c r="DP23" i="2"/>
  <c r="DO40" i="2"/>
  <c r="DO35" i="2"/>
  <c r="DO33" i="2"/>
  <c r="DO31" i="2"/>
  <c r="DO29" i="2"/>
  <c r="DO27" i="2"/>
  <c r="DO25" i="2"/>
  <c r="DQ45" i="2"/>
  <c r="DM39" i="2"/>
  <c r="DR36" i="2"/>
  <c r="DN35" i="2"/>
  <c r="DR34" i="2"/>
  <c r="DN33" i="2"/>
  <c r="DR32" i="2"/>
  <c r="DN31" i="2"/>
  <c r="DR30" i="2"/>
  <c r="DN29" i="2"/>
  <c r="DR28" i="2"/>
  <c r="DQ36" i="2"/>
  <c r="DM35" i="2"/>
  <c r="DQ34" i="2"/>
  <c r="DM33" i="2"/>
  <c r="DQ32" i="2"/>
  <c r="DM31" i="2"/>
  <c r="DQ30" i="2"/>
  <c r="DM29" i="2"/>
  <c r="DQ28" i="2"/>
  <c r="DM27" i="2"/>
  <c r="DQ26" i="2"/>
  <c r="DM25" i="2"/>
  <c r="DQ24" i="2"/>
  <c r="DO44" i="2"/>
  <c r="DP36" i="2"/>
  <c r="DP34" i="2"/>
  <c r="DP32" i="2"/>
  <c r="DP30" i="2"/>
  <c r="DP28" i="2"/>
  <c r="DP26" i="2"/>
  <c r="DP24" i="2"/>
  <c r="DO55" i="2"/>
  <c r="DQ53" i="2"/>
  <c r="DM43" i="2"/>
  <c r="DO36" i="2"/>
  <c r="DO34" i="2"/>
  <c r="DO32" i="2"/>
  <c r="DO30" i="2"/>
  <c r="DO28" i="2"/>
  <c r="DO26" i="2"/>
  <c r="DO24" i="2"/>
  <c r="DQ41" i="2"/>
  <c r="DP37" i="2"/>
  <c r="DM36" i="2"/>
  <c r="DQ35" i="2"/>
  <c r="DM34" i="2"/>
  <c r="DQ33" i="2"/>
  <c r="DM32" i="2"/>
  <c r="DQ31" i="2"/>
  <c r="DM30" i="2"/>
  <c r="DQ29" i="2"/>
  <c r="DM28" i="2"/>
  <c r="DQ27" i="2"/>
  <c r="DM26" i="2"/>
  <c r="DQ25" i="2"/>
  <c r="DM24" i="2"/>
  <c r="DN32" i="2"/>
  <c r="DQ22" i="2"/>
  <c r="DR21" i="2"/>
  <c r="DN20" i="2"/>
  <c r="DR19" i="2"/>
  <c r="DN18" i="2"/>
  <c r="DR33" i="2"/>
  <c r="DR24" i="2"/>
  <c r="DP22" i="2"/>
  <c r="DQ21" i="2"/>
  <c r="DM20" i="2"/>
  <c r="DQ19" i="2"/>
  <c r="DM18" i="2"/>
  <c r="DQ16" i="2"/>
  <c r="DO15" i="2"/>
  <c r="DM14" i="2"/>
  <c r="DQ12" i="2"/>
  <c r="DN28" i="2"/>
  <c r="DR27" i="2"/>
  <c r="DR25" i="2"/>
  <c r="DN24" i="2"/>
  <c r="DO22" i="2"/>
  <c r="DP21" i="2"/>
  <c r="DP19" i="2"/>
  <c r="DR17" i="2"/>
  <c r="DP16" i="2"/>
  <c r="DN15" i="2"/>
  <c r="DR13" i="2"/>
  <c r="DR29" i="2"/>
  <c r="DN27" i="2"/>
  <c r="DN25" i="2"/>
  <c r="DR23" i="2"/>
  <c r="DN22" i="2"/>
  <c r="DO21" i="2"/>
  <c r="DO19" i="2"/>
  <c r="DQ17" i="2"/>
  <c r="DO16" i="2"/>
  <c r="DM15" i="2"/>
  <c r="DQ13" i="2"/>
  <c r="DO12" i="2"/>
  <c r="DN36" i="2"/>
  <c r="DN34" i="2"/>
  <c r="DQ23" i="2"/>
  <c r="DM22" i="2"/>
  <c r="DN21" i="2"/>
  <c r="DR20" i="2"/>
  <c r="DN19" i="2"/>
  <c r="DR18" i="2"/>
  <c r="DP17" i="2"/>
  <c r="DN16" i="2"/>
  <c r="DR35" i="2"/>
  <c r="DN30" i="2"/>
  <c r="DO23" i="2"/>
  <c r="DM21" i="2"/>
  <c r="DQ20" i="2"/>
  <c r="DM19" i="2"/>
  <c r="DQ18" i="2"/>
  <c r="DO17" i="2"/>
  <c r="DM16" i="2"/>
  <c r="DQ14" i="2"/>
  <c r="DO13" i="2"/>
  <c r="DN26" i="2"/>
  <c r="DM23" i="2"/>
  <c r="DR22" i="2"/>
  <c r="DO20" i="2"/>
  <c r="DO18" i="2"/>
  <c r="DM17" i="2"/>
  <c r="DQ15" i="2"/>
  <c r="DO14" i="2"/>
  <c r="DM13" i="2"/>
  <c r="DQ11" i="2"/>
  <c r="ET8" i="2"/>
  <c r="CN36" i="2"/>
  <c r="H10" i="2"/>
  <c r="DJ78" i="2"/>
  <c r="DJ80" i="2"/>
  <c r="DJ81" i="2"/>
  <c r="DJ73" i="2"/>
  <c r="DJ82" i="2"/>
  <c r="DJ74" i="2"/>
  <c r="DJ83" i="2"/>
  <c r="DJ75" i="2"/>
  <c r="DJ76" i="2"/>
  <c r="DJ77" i="2"/>
  <c r="DJ79" i="2"/>
  <c r="DF11" i="2"/>
  <c r="DP11" i="2"/>
  <c r="DK12" i="2"/>
  <c r="DP13" i="2"/>
  <c r="CI14" i="2"/>
  <c r="CH44" i="2" s="1"/>
  <c r="DP14" i="2"/>
  <c r="BY15" i="2"/>
  <c r="BY18" i="2" s="1"/>
  <c r="DG15" i="2"/>
  <c r="DY20" i="2"/>
  <c r="DL80" i="2"/>
  <c r="DL82" i="2"/>
  <c r="DL74" i="2"/>
  <c r="DL83" i="2"/>
  <c r="DL75" i="2"/>
  <c r="DL76" i="2"/>
  <c r="DL77" i="2"/>
  <c r="DL78" i="2"/>
  <c r="DL79" i="2"/>
  <c r="DL73" i="2"/>
  <c r="DL81" i="2"/>
  <c r="DI11" i="2"/>
  <c r="DT11" i="2"/>
  <c r="CZ12" i="2"/>
  <c r="DN12" i="2"/>
  <c r="DW13" i="2"/>
  <c r="DW14" i="2"/>
  <c r="DK15" i="2"/>
  <c r="DB16" i="2"/>
  <c r="DG18" i="2"/>
  <c r="DK19" i="2"/>
  <c r="DN23" i="2"/>
  <c r="DI35" i="2"/>
  <c r="DB59" i="2"/>
  <c r="CY58" i="2"/>
  <c r="DD57" i="2"/>
  <c r="DA56" i="2"/>
  <c r="DC54" i="2"/>
  <c r="CZ53" i="2"/>
  <c r="DB51" i="2"/>
  <c r="CY50" i="2"/>
  <c r="DD49" i="2"/>
  <c r="DA48" i="2"/>
  <c r="DC60" i="2"/>
  <c r="CZ59" i="2"/>
  <c r="DB57" i="2"/>
  <c r="CY56" i="2"/>
  <c r="DD55" i="2"/>
  <c r="DA54" i="2"/>
  <c r="DC52" i="2"/>
  <c r="CZ51" i="2"/>
  <c r="DB49" i="2"/>
  <c r="CY48" i="2"/>
  <c r="DB60" i="2"/>
  <c r="CY59" i="2"/>
  <c r="DD58" i="2"/>
  <c r="DA57" i="2"/>
  <c r="DC55" i="2"/>
  <c r="CZ54" i="2"/>
  <c r="DB52" i="2"/>
  <c r="CY51" i="2"/>
  <c r="DD50" i="2"/>
  <c r="DA49" i="2"/>
  <c r="DA60" i="2"/>
  <c r="DC58" i="2"/>
  <c r="CZ57" i="2"/>
  <c r="DB55" i="2"/>
  <c r="CY54" i="2"/>
  <c r="DD53" i="2"/>
  <c r="DA52" i="2"/>
  <c r="DC50" i="2"/>
  <c r="CZ49" i="2"/>
  <c r="CZ60" i="2"/>
  <c r="DB58" i="2"/>
  <c r="CY57" i="2"/>
  <c r="DD56" i="2"/>
  <c r="DA55" i="2"/>
  <c r="DC53" i="2"/>
  <c r="CZ52" i="2"/>
  <c r="DB50" i="2"/>
  <c r="CY49" i="2"/>
  <c r="DD48" i="2"/>
  <c r="CY60" i="2"/>
  <c r="DD59" i="2"/>
  <c r="DA58" i="2"/>
  <c r="DC56" i="2"/>
  <c r="CZ55" i="2"/>
  <c r="DB53" i="2"/>
  <c r="CY52" i="2"/>
  <c r="DD51" i="2"/>
  <c r="DA50" i="2"/>
  <c r="DC48" i="2"/>
  <c r="DC59" i="2"/>
  <c r="CZ58" i="2"/>
  <c r="DB56" i="2"/>
  <c r="CY55" i="2"/>
  <c r="DD54" i="2"/>
  <c r="DA53" i="2"/>
  <c r="DC51" i="2"/>
  <c r="CZ50" i="2"/>
  <c r="CY53" i="2"/>
  <c r="DD52" i="2"/>
  <c r="DA51" i="2"/>
  <c r="CZ48" i="2"/>
  <c r="DB47" i="2"/>
  <c r="CY46" i="2"/>
  <c r="DC44" i="2"/>
  <c r="DA43" i="2"/>
  <c r="CY42" i="2"/>
  <c r="DC40" i="2"/>
  <c r="DA39" i="2"/>
  <c r="CY38" i="2"/>
  <c r="DD37" i="2"/>
  <c r="DC49" i="2"/>
  <c r="DA47" i="2"/>
  <c r="DD45" i="2"/>
  <c r="DB44" i="2"/>
  <c r="CZ43" i="2"/>
  <c r="DD41" i="2"/>
  <c r="DB40" i="2"/>
  <c r="CZ39" i="2"/>
  <c r="DC37" i="2"/>
  <c r="CZ47" i="2"/>
  <c r="DC45" i="2"/>
  <c r="DA44" i="2"/>
  <c r="CY43" i="2"/>
  <c r="DC41" i="2"/>
  <c r="DA40" i="2"/>
  <c r="CY39" i="2"/>
  <c r="DB37" i="2"/>
  <c r="CY47" i="2"/>
  <c r="DD46" i="2"/>
  <c r="DB45" i="2"/>
  <c r="CZ44" i="2"/>
  <c r="DD42" i="2"/>
  <c r="DB41" i="2"/>
  <c r="CZ40" i="2"/>
  <c r="DD38" i="2"/>
  <c r="DA37" i="2"/>
  <c r="DC46" i="2"/>
  <c r="DA45" i="2"/>
  <c r="CY44" i="2"/>
  <c r="DC42" i="2"/>
  <c r="DA41" i="2"/>
  <c r="CY40" i="2"/>
  <c r="DC38" i="2"/>
  <c r="CZ37" i="2"/>
  <c r="DB46" i="2"/>
  <c r="CZ45" i="2"/>
  <c r="DD43" i="2"/>
  <c r="DB42" i="2"/>
  <c r="CZ41" i="2"/>
  <c r="DD39" i="2"/>
  <c r="DB38" i="2"/>
  <c r="BZ38" i="2"/>
  <c r="CY37" i="2"/>
  <c r="CZ56" i="2"/>
  <c r="DB54" i="2"/>
  <c r="DB48" i="2"/>
  <c r="DC47" i="2"/>
  <c r="CZ46" i="2"/>
  <c r="DD44" i="2"/>
  <c r="DB43" i="2"/>
  <c r="CZ42" i="2"/>
  <c r="DD40" i="2"/>
  <c r="DB39" i="2"/>
  <c r="CZ38" i="2"/>
  <c r="DB36" i="2"/>
  <c r="DB34" i="2"/>
  <c r="DB32" i="2"/>
  <c r="DB30" i="2"/>
  <c r="DB28" i="2"/>
  <c r="DB26" i="2"/>
  <c r="DB24" i="2"/>
  <c r="DB22" i="2"/>
  <c r="DD60" i="2"/>
  <c r="DD47" i="2"/>
  <c r="CY41" i="2"/>
  <c r="DA36" i="2"/>
  <c r="DA34" i="2"/>
  <c r="DA32" i="2"/>
  <c r="DA30" i="2"/>
  <c r="DA28" i="2"/>
  <c r="DA26" i="2"/>
  <c r="DA46" i="2"/>
  <c r="CZ36" i="2"/>
  <c r="DD35" i="2"/>
  <c r="CZ34" i="2"/>
  <c r="DD33" i="2"/>
  <c r="CZ32" i="2"/>
  <c r="DD31" i="2"/>
  <c r="CZ30" i="2"/>
  <c r="DD29" i="2"/>
  <c r="CZ28" i="2"/>
  <c r="DC39" i="2"/>
  <c r="CY36" i="2"/>
  <c r="DC35" i="2"/>
  <c r="CY34" i="2"/>
  <c r="DC33" i="2"/>
  <c r="CY32" i="2"/>
  <c r="DC31" i="2"/>
  <c r="CY30" i="2"/>
  <c r="DC29" i="2"/>
  <c r="CY28" i="2"/>
  <c r="DC27" i="2"/>
  <c r="CY26" i="2"/>
  <c r="DC25" i="2"/>
  <c r="CY24" i="2"/>
  <c r="CY45" i="2"/>
  <c r="DA38" i="2"/>
  <c r="DB35" i="2"/>
  <c r="DB33" i="2"/>
  <c r="DB31" i="2"/>
  <c r="DB29" i="2"/>
  <c r="DB27" i="2"/>
  <c r="DB25" i="2"/>
  <c r="DB23" i="2"/>
  <c r="DA59" i="2"/>
  <c r="DC57" i="2"/>
  <c r="DA35" i="2"/>
  <c r="DA33" i="2"/>
  <c r="DA31" i="2"/>
  <c r="DA29" i="2"/>
  <c r="DA27" i="2"/>
  <c r="DA25" i="2"/>
  <c r="DA42" i="2"/>
  <c r="DC36" i="2"/>
  <c r="CY35" i="2"/>
  <c r="DC34" i="2"/>
  <c r="CY33" i="2"/>
  <c r="DC32" i="2"/>
  <c r="CY31" i="2"/>
  <c r="DC30" i="2"/>
  <c r="CY29" i="2"/>
  <c r="DC28" i="2"/>
  <c r="CY27" i="2"/>
  <c r="DC26" i="2"/>
  <c r="CY25" i="2"/>
  <c r="DC24" i="2"/>
  <c r="CZ31" i="2"/>
  <c r="CY23" i="2"/>
  <c r="CZ21" i="2"/>
  <c r="DD20" i="2"/>
  <c r="CZ19" i="2"/>
  <c r="DD18" i="2"/>
  <c r="DB17" i="2"/>
  <c r="DD32" i="2"/>
  <c r="DD26" i="2"/>
  <c r="CY21" i="2"/>
  <c r="DC20" i="2"/>
  <c r="CY19" i="2"/>
  <c r="DC18" i="2"/>
  <c r="DA17" i="2"/>
  <c r="CY16" i="2"/>
  <c r="DC14" i="2"/>
  <c r="DA13" i="2"/>
  <c r="CY12" i="2"/>
  <c r="CZ26" i="2"/>
  <c r="DD22" i="2"/>
  <c r="DB20" i="2"/>
  <c r="DB18" i="2"/>
  <c r="CZ17" i="2"/>
  <c r="DD15" i="2"/>
  <c r="DB14" i="2"/>
  <c r="CZ13" i="2"/>
  <c r="CZ33" i="2"/>
  <c r="DD28" i="2"/>
  <c r="DC22" i="2"/>
  <c r="DA20" i="2"/>
  <c r="DA18" i="2"/>
  <c r="CY17" i="2"/>
  <c r="DC15" i="2"/>
  <c r="DA14" i="2"/>
  <c r="CY13" i="2"/>
  <c r="DD23" i="2"/>
  <c r="DA22" i="2"/>
  <c r="DD21" i="2"/>
  <c r="CZ20" i="2"/>
  <c r="DD19" i="2"/>
  <c r="CZ18" i="2"/>
  <c r="DD16" i="2"/>
  <c r="DC43" i="2"/>
  <c r="DD36" i="2"/>
  <c r="DD34" i="2"/>
  <c r="CZ29" i="2"/>
  <c r="DD27" i="2"/>
  <c r="DD25" i="2"/>
  <c r="DD24" i="2"/>
  <c r="DC23" i="2"/>
  <c r="CZ22" i="2"/>
  <c r="DC21" i="2"/>
  <c r="CY20" i="2"/>
  <c r="DC19" i="2"/>
  <c r="CY18" i="2"/>
  <c r="DC16" i="2"/>
  <c r="DA15" i="2"/>
  <c r="CY14" i="2"/>
  <c r="CZ35" i="2"/>
  <c r="CZ24" i="2"/>
  <c r="CZ23" i="2"/>
  <c r="DA21" i="2"/>
  <c r="DA19" i="2"/>
  <c r="DC17" i="2"/>
  <c r="DA16" i="2"/>
  <c r="CY15" i="2"/>
  <c r="DC13" i="2"/>
  <c r="DA12" i="2"/>
  <c r="CY11" i="2"/>
  <c r="DM81" i="2"/>
  <c r="DM73" i="2"/>
  <c r="DM83" i="2"/>
  <c r="DM75" i="2"/>
  <c r="DM76" i="2"/>
  <c r="DM77" i="2"/>
  <c r="DM78" i="2"/>
  <c r="DM79" i="2"/>
  <c r="DM80" i="2"/>
  <c r="DM74" i="2"/>
  <c r="DM82" i="2"/>
  <c r="CZ11" i="2"/>
  <c r="DJ11" i="2"/>
  <c r="DU11" i="2"/>
  <c r="DB12" i="2"/>
  <c r="DP12" i="2"/>
  <c r="DB13" i="2"/>
  <c r="DY13" i="2"/>
  <c r="CZ14" i="2"/>
  <c r="DY14" i="2"/>
  <c r="DP15" i="2"/>
  <c r="BY16" i="2"/>
  <c r="DI16" i="2"/>
  <c r="DP18" i="2"/>
  <c r="DU19" i="2"/>
  <c r="CY22" i="2"/>
  <c r="CJ36" i="2"/>
  <c r="AQ9" i="2"/>
  <c r="BZ14" i="2" s="1"/>
  <c r="BZ18" i="2" s="1"/>
  <c r="D10" i="2"/>
  <c r="DN82" i="2"/>
  <c r="DN74" i="2"/>
  <c r="DN76" i="2"/>
  <c r="DN77" i="2"/>
  <c r="DN78" i="2"/>
  <c r="DN79" i="2"/>
  <c r="DN80" i="2"/>
  <c r="DN81" i="2"/>
  <c r="DN73" i="2"/>
  <c r="DN83" i="2"/>
  <c r="DN75" i="2"/>
  <c r="DA11" i="2"/>
  <c r="DK11" i="2"/>
  <c r="DV11" i="2"/>
  <c r="DC12" i="2"/>
  <c r="DR12" i="2"/>
  <c r="DD13" i="2"/>
  <c r="DD14" i="2"/>
  <c r="DR15" i="2"/>
  <c r="DK16" i="2"/>
  <c r="DY18" i="2"/>
  <c r="DR26" i="2"/>
  <c r="DR31" i="2"/>
  <c r="H4" i="2"/>
  <c r="DF60" i="2"/>
  <c r="DK59" i="2"/>
  <c r="DH58" i="2"/>
  <c r="DJ56" i="2"/>
  <c r="DG55" i="2"/>
  <c r="DI53" i="2"/>
  <c r="DF52" i="2"/>
  <c r="DK51" i="2"/>
  <c r="DH50" i="2"/>
  <c r="DJ48" i="2"/>
  <c r="DI59" i="2"/>
  <c r="DF58" i="2"/>
  <c r="DK57" i="2"/>
  <c r="DH56" i="2"/>
  <c r="DJ54" i="2"/>
  <c r="DG53" i="2"/>
  <c r="DI51" i="2"/>
  <c r="DF50" i="2"/>
  <c r="DK49" i="2"/>
  <c r="DH48" i="2"/>
  <c r="DK60" i="2"/>
  <c r="DH59" i="2"/>
  <c r="DJ57" i="2"/>
  <c r="DG56" i="2"/>
  <c r="DI54" i="2"/>
  <c r="DF53" i="2"/>
  <c r="DK52" i="2"/>
  <c r="DH51" i="2"/>
  <c r="DJ49" i="2"/>
  <c r="DG48" i="2"/>
  <c r="DJ60" i="2"/>
  <c r="DG59" i="2"/>
  <c r="DI57" i="2"/>
  <c r="DF56" i="2"/>
  <c r="DK55" i="2"/>
  <c r="DH54" i="2"/>
  <c r="DJ52" i="2"/>
  <c r="DG51" i="2"/>
  <c r="DI49" i="2"/>
  <c r="DF48" i="2"/>
  <c r="DI60" i="2"/>
  <c r="DF59" i="2"/>
  <c r="DK58" i="2"/>
  <c r="DH57" i="2"/>
  <c r="DJ55" i="2"/>
  <c r="DG54" i="2"/>
  <c r="DI52" i="2"/>
  <c r="DF51" i="2"/>
  <c r="DK50" i="2"/>
  <c r="DH49" i="2"/>
  <c r="DH60" i="2"/>
  <c r="DJ58" i="2"/>
  <c r="DG57" i="2"/>
  <c r="DI55" i="2"/>
  <c r="DF54" i="2"/>
  <c r="DK53" i="2"/>
  <c r="DH52" i="2"/>
  <c r="DJ50" i="2"/>
  <c r="DG49" i="2"/>
  <c r="DG60" i="2"/>
  <c r="DI58" i="2"/>
  <c r="DF57" i="2"/>
  <c r="DK56" i="2"/>
  <c r="DH55" i="2"/>
  <c r="DJ53" i="2"/>
  <c r="DG52" i="2"/>
  <c r="DI50" i="2"/>
  <c r="DF49" i="2"/>
  <c r="DG50" i="2"/>
  <c r="DK47" i="2"/>
  <c r="DH46" i="2"/>
  <c r="DF45" i="2"/>
  <c r="DJ43" i="2"/>
  <c r="DH42" i="2"/>
  <c r="DF41" i="2"/>
  <c r="DJ39" i="2"/>
  <c r="DH38" i="2"/>
  <c r="DJ47" i="2"/>
  <c r="DG46" i="2"/>
  <c r="DK44" i="2"/>
  <c r="DI43" i="2"/>
  <c r="DG42" i="2"/>
  <c r="DK40" i="2"/>
  <c r="DI39" i="2"/>
  <c r="DG38" i="2"/>
  <c r="DI47" i="2"/>
  <c r="DF46" i="2"/>
  <c r="DJ44" i="2"/>
  <c r="DH43" i="2"/>
  <c r="DF42" i="2"/>
  <c r="DJ40" i="2"/>
  <c r="DH39" i="2"/>
  <c r="DF38" i="2"/>
  <c r="DK37" i="2"/>
  <c r="DH47" i="2"/>
  <c r="DK45" i="2"/>
  <c r="DI44" i="2"/>
  <c r="DG43" i="2"/>
  <c r="DK41" i="2"/>
  <c r="DI40" i="2"/>
  <c r="DG39" i="2"/>
  <c r="DJ37" i="2"/>
  <c r="DG47" i="2"/>
  <c r="DJ45" i="2"/>
  <c r="DH44" i="2"/>
  <c r="DF43" i="2"/>
  <c r="DJ41" i="2"/>
  <c r="DH40" i="2"/>
  <c r="DF39" i="2"/>
  <c r="CA38" i="2"/>
  <c r="DI37" i="2"/>
  <c r="DJ59" i="2"/>
  <c r="DK48" i="2"/>
  <c r="DF47" i="2"/>
  <c r="DK46" i="2"/>
  <c r="DI45" i="2"/>
  <c r="DG44" i="2"/>
  <c r="DK42" i="2"/>
  <c r="DI41" i="2"/>
  <c r="DG40" i="2"/>
  <c r="DK38" i="2"/>
  <c r="DH37" i="2"/>
  <c r="DF55" i="2"/>
  <c r="DH53" i="2"/>
  <c r="DJ51" i="2"/>
  <c r="DI46" i="2"/>
  <c r="DG45" i="2"/>
  <c r="DK43" i="2"/>
  <c r="DI42" i="2"/>
  <c r="DG41" i="2"/>
  <c r="DK39" i="2"/>
  <c r="DI38" i="2"/>
  <c r="DH41" i="2"/>
  <c r="DK36" i="2"/>
  <c r="DG35" i="2"/>
  <c r="DK34" i="2"/>
  <c r="DG33" i="2"/>
  <c r="DK32" i="2"/>
  <c r="DG31" i="2"/>
  <c r="DK30" i="2"/>
  <c r="DG29" i="2"/>
  <c r="DK28" i="2"/>
  <c r="DG27" i="2"/>
  <c r="DK26" i="2"/>
  <c r="DG25" i="2"/>
  <c r="DK24" i="2"/>
  <c r="DG23" i="2"/>
  <c r="DK22" i="2"/>
  <c r="DG58" i="2"/>
  <c r="DI56" i="2"/>
  <c r="DK54" i="2"/>
  <c r="DJ46" i="2"/>
  <c r="DG37" i="2"/>
  <c r="DJ36" i="2"/>
  <c r="DF35" i="2"/>
  <c r="DJ34" i="2"/>
  <c r="DF33" i="2"/>
  <c r="DJ32" i="2"/>
  <c r="DF31" i="2"/>
  <c r="DJ30" i="2"/>
  <c r="DF29" i="2"/>
  <c r="DJ28" i="2"/>
  <c r="DF27" i="2"/>
  <c r="DJ26" i="2"/>
  <c r="DF25" i="2"/>
  <c r="DI48" i="2"/>
  <c r="DF40" i="2"/>
  <c r="DF37" i="2"/>
  <c r="DI36" i="2"/>
  <c r="DI34" i="2"/>
  <c r="DI32" i="2"/>
  <c r="DI30" i="2"/>
  <c r="DI28" i="2"/>
  <c r="DH45" i="2"/>
  <c r="DJ38" i="2"/>
  <c r="DH36" i="2"/>
  <c r="DH34" i="2"/>
  <c r="DH32" i="2"/>
  <c r="DH30" i="2"/>
  <c r="DH28" i="2"/>
  <c r="DH26" i="2"/>
  <c r="DH24" i="2"/>
  <c r="DG36" i="2"/>
  <c r="DK35" i="2"/>
  <c r="DG34" i="2"/>
  <c r="DK33" i="2"/>
  <c r="DG32" i="2"/>
  <c r="DK31" i="2"/>
  <c r="DG30" i="2"/>
  <c r="DK29" i="2"/>
  <c r="DG28" i="2"/>
  <c r="DK27" i="2"/>
  <c r="DG26" i="2"/>
  <c r="DK25" i="2"/>
  <c r="DG24" i="2"/>
  <c r="DK23" i="2"/>
  <c r="DF44" i="2"/>
  <c r="DF36" i="2"/>
  <c r="DJ35" i="2"/>
  <c r="DF34" i="2"/>
  <c r="DJ33" i="2"/>
  <c r="DF32" i="2"/>
  <c r="DJ31" i="2"/>
  <c r="DF30" i="2"/>
  <c r="DJ29" i="2"/>
  <c r="DF28" i="2"/>
  <c r="DJ27" i="2"/>
  <c r="DF26" i="2"/>
  <c r="DJ25" i="2"/>
  <c r="DF24" i="2"/>
  <c r="DH35" i="2"/>
  <c r="DH33" i="2"/>
  <c r="DH31" i="2"/>
  <c r="DH29" i="2"/>
  <c r="DH27" i="2"/>
  <c r="DH25" i="2"/>
  <c r="DI26" i="2"/>
  <c r="DJ23" i="2"/>
  <c r="DG22" i="2"/>
  <c r="DI21" i="2"/>
  <c r="DI19" i="2"/>
  <c r="DK17" i="2"/>
  <c r="DJ42" i="2"/>
  <c r="DI23" i="2"/>
  <c r="DF22" i="2"/>
  <c r="DH21" i="2"/>
  <c r="DH19" i="2"/>
  <c r="DJ17" i="2"/>
  <c r="DH16" i="2"/>
  <c r="DF15" i="2"/>
  <c r="DJ13" i="2"/>
  <c r="DH12" i="2"/>
  <c r="DI33" i="2"/>
  <c r="DH23" i="2"/>
  <c r="DG21" i="2"/>
  <c r="DK20" i="2"/>
  <c r="DG19" i="2"/>
  <c r="DK18" i="2"/>
  <c r="DI17" i="2"/>
  <c r="DG16" i="2"/>
  <c r="DK14" i="2"/>
  <c r="DI13" i="2"/>
  <c r="DJ24" i="2"/>
  <c r="DF23" i="2"/>
  <c r="DF21" i="2"/>
  <c r="DJ20" i="2"/>
  <c r="DF19" i="2"/>
  <c r="DJ18" i="2"/>
  <c r="DH17" i="2"/>
  <c r="DF16" i="2"/>
  <c r="DJ14" i="2"/>
  <c r="DH13" i="2"/>
  <c r="DF12" i="2"/>
  <c r="DI29" i="2"/>
  <c r="DI27" i="2"/>
  <c r="DI25" i="2"/>
  <c r="DI24" i="2"/>
  <c r="DI20" i="2"/>
  <c r="DI18" i="2"/>
  <c r="DG17" i="2"/>
  <c r="DJ22" i="2"/>
  <c r="DH20" i="2"/>
  <c r="DH18" i="2"/>
  <c r="DF17" i="2"/>
  <c r="DJ15" i="2"/>
  <c r="DH14" i="2"/>
  <c r="DF13" i="2"/>
  <c r="DI31" i="2"/>
  <c r="DH22" i="2"/>
  <c r="DJ21" i="2"/>
  <c r="DF20" i="2"/>
  <c r="DJ19" i="2"/>
  <c r="DF18" i="2"/>
  <c r="DJ16" i="2"/>
  <c r="DH15" i="2"/>
  <c r="DF14" i="2"/>
  <c r="DJ12" i="2"/>
  <c r="DH11" i="2"/>
  <c r="EM8" i="2"/>
  <c r="E10" i="2"/>
  <c r="BY40" i="2"/>
  <c r="DB11" i="2"/>
  <c r="DM11" i="2"/>
  <c r="DW11" i="2"/>
  <c r="DD12" i="2"/>
  <c r="DU12" i="2"/>
  <c r="DG13" i="2"/>
  <c r="DG14" i="2"/>
  <c r="DU15" i="2"/>
  <c r="DR16" i="2"/>
  <c r="DD17" i="2"/>
  <c r="DB21" i="2"/>
  <c r="CO36" i="2"/>
  <c r="DX60" i="2"/>
  <c r="DU59" i="2"/>
  <c r="DW57" i="2"/>
  <c r="DT56" i="2"/>
  <c r="DY55" i="2"/>
  <c r="DV54" i="2"/>
  <c r="DX52" i="2"/>
  <c r="DU51" i="2"/>
  <c r="DW49" i="2"/>
  <c r="DT48" i="2"/>
  <c r="DY47" i="2"/>
  <c r="DV60" i="2"/>
  <c r="DX58" i="2"/>
  <c r="DU57" i="2"/>
  <c r="DW55" i="2"/>
  <c r="DT54" i="2"/>
  <c r="DY53" i="2"/>
  <c r="DV52" i="2"/>
  <c r="DX50" i="2"/>
  <c r="DU49" i="2"/>
  <c r="DU60" i="2"/>
  <c r="DW58" i="2"/>
  <c r="DT57" i="2"/>
  <c r="DY56" i="2"/>
  <c r="DV55" i="2"/>
  <c r="DX53" i="2"/>
  <c r="DU52" i="2"/>
  <c r="DW50" i="2"/>
  <c r="DT49" i="2"/>
  <c r="DY48" i="2"/>
  <c r="DT60" i="2"/>
  <c r="DY59" i="2"/>
  <c r="DV58" i="2"/>
  <c r="DX56" i="2"/>
  <c r="DU55" i="2"/>
  <c r="DW53" i="2"/>
  <c r="DT52" i="2"/>
  <c r="DY51" i="2"/>
  <c r="DV50" i="2"/>
  <c r="DX48" i="2"/>
  <c r="DX59" i="2"/>
  <c r="DU58" i="2"/>
  <c r="DW56" i="2"/>
  <c r="DT55" i="2"/>
  <c r="DY54" i="2"/>
  <c r="DV53" i="2"/>
  <c r="DX51" i="2"/>
  <c r="DU50" i="2"/>
  <c r="DW48" i="2"/>
  <c r="DW59" i="2"/>
  <c r="DT58" i="2"/>
  <c r="DY57" i="2"/>
  <c r="DV56" i="2"/>
  <c r="DX54" i="2"/>
  <c r="DU53" i="2"/>
  <c r="DW51" i="2"/>
  <c r="DT50" i="2"/>
  <c r="DY49" i="2"/>
  <c r="DV48" i="2"/>
  <c r="DY60" i="2"/>
  <c r="DV59" i="2"/>
  <c r="DX57" i="2"/>
  <c r="DU56" i="2"/>
  <c r="DW54" i="2"/>
  <c r="DT53" i="2"/>
  <c r="DY52" i="2"/>
  <c r="DV51" i="2"/>
  <c r="DX49" i="2"/>
  <c r="DV47" i="2"/>
  <c r="DX45" i="2"/>
  <c r="DV44" i="2"/>
  <c r="DT43" i="2"/>
  <c r="DX41" i="2"/>
  <c r="DV40" i="2"/>
  <c r="DT39" i="2"/>
  <c r="DW37" i="2"/>
  <c r="DU47" i="2"/>
  <c r="DY46" i="2"/>
  <c r="DW45" i="2"/>
  <c r="DU44" i="2"/>
  <c r="DY42" i="2"/>
  <c r="DW41" i="2"/>
  <c r="DU40" i="2"/>
  <c r="DY38" i="2"/>
  <c r="DV37" i="2"/>
  <c r="DT47" i="2"/>
  <c r="DX46" i="2"/>
  <c r="DV45" i="2"/>
  <c r="DT44" i="2"/>
  <c r="DX42" i="2"/>
  <c r="DV41" i="2"/>
  <c r="DT40" i="2"/>
  <c r="DX38" i="2"/>
  <c r="CC38" i="2"/>
  <c r="DU37" i="2"/>
  <c r="DU48" i="2"/>
  <c r="DW46" i="2"/>
  <c r="DU45" i="2"/>
  <c r="DY43" i="2"/>
  <c r="DW42" i="2"/>
  <c r="DU41" i="2"/>
  <c r="DY39" i="2"/>
  <c r="DW38" i="2"/>
  <c r="DT37" i="2"/>
  <c r="DW60" i="2"/>
  <c r="DT59" i="2"/>
  <c r="DY58" i="2"/>
  <c r="DV57" i="2"/>
  <c r="DV46" i="2"/>
  <c r="DT45" i="2"/>
  <c r="DX43" i="2"/>
  <c r="DV42" i="2"/>
  <c r="DT41" i="2"/>
  <c r="DX39" i="2"/>
  <c r="DV38" i="2"/>
  <c r="DX55" i="2"/>
  <c r="DU54" i="2"/>
  <c r="DU46" i="2"/>
  <c r="DY44" i="2"/>
  <c r="DW43" i="2"/>
  <c r="DU42" i="2"/>
  <c r="DY40" i="2"/>
  <c r="DW39" i="2"/>
  <c r="DU38" i="2"/>
  <c r="DV49" i="2"/>
  <c r="DW47" i="2"/>
  <c r="DY45" i="2"/>
  <c r="DW44" i="2"/>
  <c r="DU43" i="2"/>
  <c r="DY41" i="2"/>
  <c r="DW40" i="2"/>
  <c r="DU39" i="2"/>
  <c r="DT46" i="2"/>
  <c r="DX40" i="2"/>
  <c r="DU36" i="2"/>
  <c r="DY35" i="2"/>
  <c r="DU34" i="2"/>
  <c r="DY33" i="2"/>
  <c r="DU32" i="2"/>
  <c r="DY31" i="2"/>
  <c r="DU30" i="2"/>
  <c r="DY29" i="2"/>
  <c r="DU28" i="2"/>
  <c r="DY27" i="2"/>
  <c r="DU26" i="2"/>
  <c r="DY25" i="2"/>
  <c r="DU24" i="2"/>
  <c r="DY23" i="2"/>
  <c r="DU22" i="2"/>
  <c r="DW52" i="2"/>
  <c r="DY50" i="2"/>
  <c r="DV39" i="2"/>
  <c r="DT36" i="2"/>
  <c r="DX35" i="2"/>
  <c r="DT34" i="2"/>
  <c r="DX33" i="2"/>
  <c r="DT32" i="2"/>
  <c r="DX31" i="2"/>
  <c r="DT30" i="2"/>
  <c r="DX29" i="2"/>
  <c r="DT28" i="2"/>
  <c r="DX27" i="2"/>
  <c r="DT26" i="2"/>
  <c r="DX25" i="2"/>
  <c r="DT38" i="2"/>
  <c r="DW35" i="2"/>
  <c r="DW33" i="2"/>
  <c r="DW31" i="2"/>
  <c r="DW29" i="2"/>
  <c r="DX44" i="2"/>
  <c r="DV35" i="2"/>
  <c r="DV33" i="2"/>
  <c r="DV31" i="2"/>
  <c r="DV29" i="2"/>
  <c r="DV27" i="2"/>
  <c r="DV25" i="2"/>
  <c r="DV43" i="2"/>
  <c r="DY36" i="2"/>
  <c r="DU35" i="2"/>
  <c r="DY34" i="2"/>
  <c r="DU33" i="2"/>
  <c r="DY32" i="2"/>
  <c r="DU31" i="2"/>
  <c r="DY30" i="2"/>
  <c r="DU29" i="2"/>
  <c r="DY28" i="2"/>
  <c r="DU27" i="2"/>
  <c r="DY26" i="2"/>
  <c r="DU25" i="2"/>
  <c r="DY24" i="2"/>
  <c r="DU23" i="2"/>
  <c r="DT51" i="2"/>
  <c r="DT42" i="2"/>
  <c r="DY37" i="2"/>
  <c r="DX36" i="2"/>
  <c r="DT35" i="2"/>
  <c r="DX34" i="2"/>
  <c r="DT33" i="2"/>
  <c r="DX32" i="2"/>
  <c r="DT31" i="2"/>
  <c r="DX30" i="2"/>
  <c r="DT29" i="2"/>
  <c r="DX28" i="2"/>
  <c r="DT27" i="2"/>
  <c r="DX26" i="2"/>
  <c r="DT25" i="2"/>
  <c r="DX24" i="2"/>
  <c r="DX47" i="2"/>
  <c r="DV36" i="2"/>
  <c r="DV34" i="2"/>
  <c r="DV32" i="2"/>
  <c r="DV30" i="2"/>
  <c r="DV28" i="2"/>
  <c r="DV26" i="2"/>
  <c r="DV24" i="2"/>
  <c r="DT24" i="2"/>
  <c r="DW23" i="2"/>
  <c r="DW20" i="2"/>
  <c r="DW18" i="2"/>
  <c r="DU17" i="2"/>
  <c r="DW28" i="2"/>
  <c r="DW27" i="2"/>
  <c r="DW25" i="2"/>
  <c r="DV23" i="2"/>
  <c r="DV20" i="2"/>
  <c r="DV18" i="2"/>
  <c r="DT17" i="2"/>
  <c r="DX15" i="2"/>
  <c r="DV14" i="2"/>
  <c r="DT13" i="2"/>
  <c r="DT23" i="2"/>
  <c r="DY22" i="2"/>
  <c r="DY21" i="2"/>
  <c r="DU20" i="2"/>
  <c r="DY19" i="2"/>
  <c r="DU18" i="2"/>
  <c r="DY16" i="2"/>
  <c r="DW15" i="2"/>
  <c r="DU14" i="2"/>
  <c r="DY12" i="2"/>
  <c r="DW36" i="2"/>
  <c r="DW34" i="2"/>
  <c r="DX22" i="2"/>
  <c r="DX21" i="2"/>
  <c r="DT20" i="2"/>
  <c r="DX19" i="2"/>
  <c r="DT18" i="2"/>
  <c r="DX16" i="2"/>
  <c r="DV15" i="2"/>
  <c r="DT14" i="2"/>
  <c r="DX12" i="2"/>
  <c r="DW30" i="2"/>
  <c r="DW22" i="2"/>
  <c r="DW21" i="2"/>
  <c r="DW19" i="2"/>
  <c r="DY17" i="2"/>
  <c r="DW16" i="2"/>
  <c r="DX37" i="2"/>
  <c r="DW26" i="2"/>
  <c r="DV22" i="2"/>
  <c r="DV21" i="2"/>
  <c r="DV19" i="2"/>
  <c r="DX17" i="2"/>
  <c r="DV16" i="2"/>
  <c r="DT15" i="2"/>
  <c r="DX13" i="2"/>
  <c r="DW32" i="2"/>
  <c r="DW24" i="2"/>
  <c r="DX23" i="2"/>
  <c r="DT21" i="2"/>
  <c r="DX20" i="2"/>
  <c r="DT19" i="2"/>
  <c r="DX18" i="2"/>
  <c r="DV17" i="2"/>
  <c r="DT16" i="2"/>
  <c r="DX14" i="2"/>
  <c r="DV13" i="2"/>
  <c r="DT12" i="2"/>
  <c r="CK36" i="2"/>
  <c r="CL36" i="2"/>
  <c r="CS11" i="2"/>
  <c r="BY48" i="2" s="1"/>
  <c r="DC11" i="2"/>
  <c r="DN11" i="2"/>
  <c r="DX11" i="2"/>
  <c r="DG12" i="2"/>
  <c r="DV12" i="2"/>
  <c r="DK13" i="2"/>
  <c r="DI14" i="2"/>
  <c r="CZ15" i="2"/>
  <c r="DY15" i="2"/>
  <c r="DU16" i="2"/>
  <c r="DN17" i="2"/>
  <c r="DG20" i="2"/>
  <c r="DK21" i="2"/>
  <c r="DA24" i="2"/>
  <c r="CZ27" i="2"/>
  <c r="CM36" i="2"/>
  <c r="DI77" i="2"/>
  <c r="DI79" i="2"/>
  <c r="DO79" i="2" s="1"/>
  <c r="DI80" i="2"/>
  <c r="DI81" i="2"/>
  <c r="DO81" i="2" s="1"/>
  <c r="DI73" i="2"/>
  <c r="DO73" i="2" s="1"/>
  <c r="DI82" i="2"/>
  <c r="DO82" i="2" s="1"/>
  <c r="DI74" i="2"/>
  <c r="DO74" i="2" s="1"/>
  <c r="DI83" i="2"/>
  <c r="DO83" i="2" s="1"/>
  <c r="DI75" i="2"/>
  <c r="DI76" i="2"/>
  <c r="DI78" i="2"/>
  <c r="DO78" i="2" s="1"/>
  <c r="DD11" i="2"/>
  <c r="DO11" i="2"/>
  <c r="DY11" i="2"/>
  <c r="DI12" i="2"/>
  <c r="DW12" i="2"/>
  <c r="DN13" i="2"/>
  <c r="DN14" i="2"/>
  <c r="DB15" i="2"/>
  <c r="DW17" i="2"/>
  <c r="DP20" i="2"/>
  <c r="DU21" i="2"/>
  <c r="CI32" i="2"/>
  <c r="CI36" i="2" s="1"/>
  <c r="CI23" i="2"/>
  <c r="CI24" i="2"/>
  <c r="CI22" i="2"/>
  <c r="CI25" i="2"/>
  <c r="CI27" i="2"/>
  <c r="CI30" i="2"/>
  <c r="CI34" i="2"/>
  <c r="CW60" i="1"/>
  <c r="CV60" i="1"/>
  <c r="CU60" i="1"/>
  <c r="CT60" i="1"/>
  <c r="CS60" i="1"/>
  <c r="CR60" i="1"/>
  <c r="BR60" i="1"/>
  <c r="BI60" i="1"/>
  <c r="AZ60" i="1"/>
  <c r="AQ60" i="1"/>
  <c r="AH60" i="1"/>
  <c r="W60" i="1"/>
  <c r="H60" i="1"/>
  <c r="G60" i="1"/>
  <c r="F60" i="1"/>
  <c r="E60" i="1"/>
  <c r="D60" i="1"/>
  <c r="C60" i="1"/>
  <c r="B60" i="1"/>
  <c r="CW59" i="1"/>
  <c r="CV59" i="1"/>
  <c r="CU59" i="1"/>
  <c r="CT59" i="1"/>
  <c r="CS59" i="1"/>
  <c r="CR59" i="1"/>
  <c r="BR59" i="1"/>
  <c r="BI59" i="1"/>
  <c r="AZ59" i="1"/>
  <c r="AQ59" i="1"/>
  <c r="AH59" i="1"/>
  <c r="W59" i="1"/>
  <c r="H59" i="1"/>
  <c r="G59" i="1"/>
  <c r="F59" i="1"/>
  <c r="E59" i="1"/>
  <c r="D59" i="1"/>
  <c r="C59" i="1"/>
  <c r="B59" i="1"/>
  <c r="CW58" i="1"/>
  <c r="CV58" i="1"/>
  <c r="CU58" i="1"/>
  <c r="CT58" i="1"/>
  <c r="CS58" i="1"/>
  <c r="CR58" i="1"/>
  <c r="BR58" i="1"/>
  <c r="BI58" i="1"/>
  <c r="AZ58" i="1"/>
  <c r="AQ58" i="1"/>
  <c r="AH58" i="1"/>
  <c r="W58" i="1"/>
  <c r="H58" i="1"/>
  <c r="G58" i="1"/>
  <c r="F58" i="1"/>
  <c r="E58" i="1"/>
  <c r="D58" i="1"/>
  <c r="C58" i="1"/>
  <c r="B58" i="1"/>
  <c r="CW57" i="1"/>
  <c r="CV57" i="1"/>
  <c r="CU57" i="1"/>
  <c r="CT57" i="1"/>
  <c r="CS57" i="1"/>
  <c r="CR57" i="1"/>
  <c r="BR57" i="1"/>
  <c r="BI57" i="1"/>
  <c r="AZ57" i="1"/>
  <c r="AQ57" i="1"/>
  <c r="AH57" i="1"/>
  <c r="W57" i="1"/>
  <c r="H57" i="1"/>
  <c r="G57" i="1"/>
  <c r="F57" i="1"/>
  <c r="E57" i="1"/>
  <c r="D57" i="1"/>
  <c r="C57" i="1"/>
  <c r="B57" i="1"/>
  <c r="CW56" i="1"/>
  <c r="CV56" i="1"/>
  <c r="CU56" i="1"/>
  <c r="CT56" i="1"/>
  <c r="CS56" i="1"/>
  <c r="CR56" i="1"/>
  <c r="BR56" i="1"/>
  <c r="BI56" i="1"/>
  <c r="AZ56" i="1"/>
  <c r="AQ56" i="1"/>
  <c r="AH56" i="1"/>
  <c r="W56" i="1"/>
  <c r="H56" i="1"/>
  <c r="G56" i="1"/>
  <c r="F56" i="1"/>
  <c r="E56" i="1"/>
  <c r="D56" i="1"/>
  <c r="C56" i="1"/>
  <c r="B56" i="1"/>
  <c r="CW55" i="1"/>
  <c r="CV55" i="1"/>
  <c r="CU55" i="1"/>
  <c r="CT55" i="1"/>
  <c r="CS55" i="1"/>
  <c r="CR55" i="1"/>
  <c r="BR55" i="1"/>
  <c r="BI55" i="1"/>
  <c r="AZ55" i="1"/>
  <c r="AQ55" i="1"/>
  <c r="AH55" i="1"/>
  <c r="W55" i="1"/>
  <c r="H55" i="1"/>
  <c r="G55" i="1"/>
  <c r="F55" i="1"/>
  <c r="E55" i="1"/>
  <c r="D55" i="1"/>
  <c r="C55" i="1"/>
  <c r="B55" i="1"/>
  <c r="CW54" i="1"/>
  <c r="CV54" i="1"/>
  <c r="CU54" i="1"/>
  <c r="CT54" i="1"/>
  <c r="CS54" i="1"/>
  <c r="CR54" i="1"/>
  <c r="BR54" i="1"/>
  <c r="BI54" i="1"/>
  <c r="AZ54" i="1"/>
  <c r="AQ54" i="1"/>
  <c r="AH54" i="1"/>
  <c r="W54" i="1"/>
  <c r="H54" i="1"/>
  <c r="G54" i="1"/>
  <c r="F54" i="1"/>
  <c r="E54" i="1"/>
  <c r="D54" i="1"/>
  <c r="C54" i="1"/>
  <c r="B54" i="1"/>
  <c r="CW53" i="1"/>
  <c r="CV53" i="1"/>
  <c r="CU53" i="1"/>
  <c r="CT53" i="1"/>
  <c r="CS53" i="1"/>
  <c r="CR53" i="1"/>
  <c r="BR53" i="1"/>
  <c r="BI53" i="1"/>
  <c r="AZ53" i="1"/>
  <c r="AQ53" i="1"/>
  <c r="AH53" i="1"/>
  <c r="W53" i="1"/>
  <c r="H53" i="1"/>
  <c r="G53" i="1"/>
  <c r="F53" i="1"/>
  <c r="E53" i="1"/>
  <c r="D53" i="1"/>
  <c r="C53" i="1"/>
  <c r="B53" i="1"/>
  <c r="CW52" i="1"/>
  <c r="CV52" i="1"/>
  <c r="CU52" i="1"/>
  <c r="CT52" i="1"/>
  <c r="CS52" i="1"/>
  <c r="CR52" i="1"/>
  <c r="BR52" i="1"/>
  <c r="BI52" i="1"/>
  <c r="AZ52" i="1"/>
  <c r="AQ52" i="1"/>
  <c r="AH52" i="1"/>
  <c r="W52" i="1"/>
  <c r="H52" i="1"/>
  <c r="G52" i="1"/>
  <c r="F52" i="1"/>
  <c r="E52" i="1"/>
  <c r="D52" i="1"/>
  <c r="C52" i="1"/>
  <c r="B52" i="1"/>
  <c r="CW51" i="1"/>
  <c r="CV51" i="1"/>
  <c r="CU51" i="1"/>
  <c r="CT51" i="1"/>
  <c r="CS51" i="1"/>
  <c r="CR51" i="1"/>
  <c r="BR51" i="1"/>
  <c r="BI51" i="1"/>
  <c r="AZ51" i="1"/>
  <c r="AQ51" i="1"/>
  <c r="AH51" i="1"/>
  <c r="W51" i="1"/>
  <c r="H51" i="1"/>
  <c r="G51" i="1"/>
  <c r="F51" i="1"/>
  <c r="E51" i="1"/>
  <c r="D51" i="1"/>
  <c r="C51" i="1"/>
  <c r="B51" i="1"/>
  <c r="CW50" i="1"/>
  <c r="CV50" i="1"/>
  <c r="CU50" i="1"/>
  <c r="CT50" i="1"/>
  <c r="CS50" i="1"/>
  <c r="CR50" i="1"/>
  <c r="BR50" i="1"/>
  <c r="BI50" i="1"/>
  <c r="AZ50" i="1"/>
  <c r="AQ50" i="1"/>
  <c r="AH50" i="1"/>
  <c r="W50" i="1"/>
  <c r="H50" i="1"/>
  <c r="G50" i="1"/>
  <c r="F50" i="1"/>
  <c r="E50" i="1"/>
  <c r="D50" i="1"/>
  <c r="C50" i="1"/>
  <c r="B50" i="1"/>
  <c r="CW49" i="1"/>
  <c r="CV49" i="1"/>
  <c r="CU49" i="1"/>
  <c r="CT49" i="1"/>
  <c r="CS49" i="1"/>
  <c r="CR49" i="1"/>
  <c r="BR49" i="1"/>
  <c r="BI49" i="1"/>
  <c r="AZ49" i="1"/>
  <c r="AQ49" i="1"/>
  <c r="AH49" i="1"/>
  <c r="W49" i="1"/>
  <c r="H49" i="1"/>
  <c r="G49" i="1"/>
  <c r="F49" i="1"/>
  <c r="E49" i="1"/>
  <c r="D49" i="1"/>
  <c r="C49" i="1"/>
  <c r="B49" i="1"/>
  <c r="CW48" i="1"/>
  <c r="CV48" i="1"/>
  <c r="CU48" i="1"/>
  <c r="CT48" i="1"/>
  <c r="CS48" i="1"/>
  <c r="CR48" i="1"/>
  <c r="BR48" i="1"/>
  <c r="BI48" i="1"/>
  <c r="AZ48" i="1"/>
  <c r="AQ48" i="1"/>
  <c r="AH48" i="1"/>
  <c r="W48" i="1"/>
  <c r="H48" i="1"/>
  <c r="G48" i="1"/>
  <c r="F48" i="1"/>
  <c r="E48" i="1"/>
  <c r="D48" i="1"/>
  <c r="C48" i="1"/>
  <c r="B48" i="1"/>
  <c r="CW47" i="1"/>
  <c r="CV47" i="1"/>
  <c r="CU47" i="1"/>
  <c r="CT47" i="1"/>
  <c r="CS47" i="1"/>
  <c r="CR47" i="1"/>
  <c r="BR47" i="1"/>
  <c r="BI47" i="1"/>
  <c r="AZ47" i="1"/>
  <c r="AQ47" i="1"/>
  <c r="AH47" i="1"/>
  <c r="W47" i="1"/>
  <c r="H47" i="1"/>
  <c r="G47" i="1"/>
  <c r="F47" i="1"/>
  <c r="E47" i="1"/>
  <c r="D47" i="1"/>
  <c r="C47" i="1"/>
  <c r="B47" i="1"/>
  <c r="CW46" i="1"/>
  <c r="CV46" i="1"/>
  <c r="CU46" i="1"/>
  <c r="CT46" i="1"/>
  <c r="CS46" i="1"/>
  <c r="CR46" i="1"/>
  <c r="BR46" i="1"/>
  <c r="BI46" i="1"/>
  <c r="AZ46" i="1"/>
  <c r="AQ46" i="1"/>
  <c r="AH46" i="1"/>
  <c r="W46" i="1"/>
  <c r="H46" i="1"/>
  <c r="G46" i="1"/>
  <c r="F46" i="1"/>
  <c r="E46" i="1"/>
  <c r="D46" i="1"/>
  <c r="C46" i="1"/>
  <c r="B46" i="1"/>
  <c r="CW45" i="1"/>
  <c r="CV45" i="1"/>
  <c r="CU45" i="1"/>
  <c r="CT45" i="1"/>
  <c r="CS45" i="1"/>
  <c r="CR45" i="1"/>
  <c r="BR45" i="1"/>
  <c r="BI45" i="1"/>
  <c r="AZ45" i="1"/>
  <c r="AQ45" i="1"/>
  <c r="AH45" i="1"/>
  <c r="W45" i="1"/>
  <c r="H45" i="1"/>
  <c r="G45" i="1"/>
  <c r="F45" i="1"/>
  <c r="E45" i="1"/>
  <c r="D45" i="1"/>
  <c r="C45" i="1"/>
  <c r="B45" i="1"/>
  <c r="CW44" i="1"/>
  <c r="CV44" i="1"/>
  <c r="CU44" i="1"/>
  <c r="CT44" i="1"/>
  <c r="CS44" i="1"/>
  <c r="CR44" i="1"/>
  <c r="BR44" i="1"/>
  <c r="BI44" i="1"/>
  <c r="AZ44" i="1"/>
  <c r="AQ44" i="1"/>
  <c r="AH44" i="1"/>
  <c r="W44" i="1"/>
  <c r="H44" i="1"/>
  <c r="G44" i="1"/>
  <c r="F44" i="1"/>
  <c r="E44" i="1"/>
  <c r="D44" i="1"/>
  <c r="C44" i="1"/>
  <c r="B44" i="1"/>
  <c r="CW43" i="1"/>
  <c r="CV43" i="1"/>
  <c r="CU43" i="1"/>
  <c r="CT43" i="1"/>
  <c r="CS43" i="1"/>
  <c r="CR43" i="1"/>
  <c r="BR43" i="1"/>
  <c r="BI43" i="1"/>
  <c r="AZ43" i="1"/>
  <c r="AQ43" i="1"/>
  <c r="AH43" i="1"/>
  <c r="W43" i="1"/>
  <c r="H43" i="1"/>
  <c r="G43" i="1"/>
  <c r="F43" i="1"/>
  <c r="E43" i="1"/>
  <c r="D43" i="1"/>
  <c r="C43" i="1"/>
  <c r="B43" i="1"/>
  <c r="CW42" i="1"/>
  <c r="CV42" i="1"/>
  <c r="CU42" i="1"/>
  <c r="CT42" i="1"/>
  <c r="CS42" i="1"/>
  <c r="CR42" i="1"/>
  <c r="BR42" i="1"/>
  <c r="BI42" i="1"/>
  <c r="AZ42" i="1"/>
  <c r="AQ42" i="1"/>
  <c r="AH42" i="1"/>
  <c r="W42" i="1"/>
  <c r="H42" i="1"/>
  <c r="G42" i="1"/>
  <c r="F42" i="1"/>
  <c r="E42" i="1"/>
  <c r="D42" i="1"/>
  <c r="C42" i="1"/>
  <c r="B42" i="1"/>
  <c r="CW41" i="1"/>
  <c r="CV41" i="1"/>
  <c r="CU41" i="1"/>
  <c r="CT41" i="1"/>
  <c r="CS41" i="1"/>
  <c r="CR41" i="1"/>
  <c r="BR41" i="1"/>
  <c r="BI41" i="1"/>
  <c r="AZ41" i="1"/>
  <c r="AQ41" i="1"/>
  <c r="AH41" i="1"/>
  <c r="W41" i="1"/>
  <c r="H41" i="1"/>
  <c r="G41" i="1"/>
  <c r="F41" i="1"/>
  <c r="E41" i="1"/>
  <c r="D41" i="1"/>
  <c r="C41" i="1"/>
  <c r="B41" i="1"/>
  <c r="CW40" i="1"/>
  <c r="CV40" i="1"/>
  <c r="CU40" i="1"/>
  <c r="CT40" i="1"/>
  <c r="CS40" i="1"/>
  <c r="CR40" i="1"/>
  <c r="BR40" i="1"/>
  <c r="BI40" i="1"/>
  <c r="AZ40" i="1"/>
  <c r="AQ40" i="1"/>
  <c r="AH40" i="1"/>
  <c r="W40" i="1"/>
  <c r="H40" i="1"/>
  <c r="G40" i="1"/>
  <c r="F40" i="1"/>
  <c r="E40" i="1"/>
  <c r="D40" i="1"/>
  <c r="C40" i="1"/>
  <c r="B40" i="1"/>
  <c r="CW39" i="1"/>
  <c r="CV39" i="1"/>
  <c r="CU39" i="1"/>
  <c r="CT39" i="1"/>
  <c r="CS39" i="1"/>
  <c r="CR39" i="1"/>
  <c r="BR39" i="1"/>
  <c r="BI39" i="1"/>
  <c r="AZ39" i="1"/>
  <c r="AQ39" i="1"/>
  <c r="AH39" i="1"/>
  <c r="W39" i="1"/>
  <c r="H39" i="1"/>
  <c r="G39" i="1"/>
  <c r="F39" i="1"/>
  <c r="E39" i="1"/>
  <c r="D39" i="1"/>
  <c r="C39" i="1"/>
  <c r="B39" i="1"/>
  <c r="CW38" i="1"/>
  <c r="CV38" i="1"/>
  <c r="CU38" i="1"/>
  <c r="CT38" i="1"/>
  <c r="CS38" i="1"/>
  <c r="CR38" i="1"/>
  <c r="BY38" i="1"/>
  <c r="BR38" i="1"/>
  <c r="BI38" i="1"/>
  <c r="AZ38" i="1"/>
  <c r="AQ38" i="1"/>
  <c r="AH38" i="1"/>
  <c r="W38" i="1"/>
  <c r="H38" i="1"/>
  <c r="G38" i="1"/>
  <c r="F38" i="1"/>
  <c r="E38" i="1"/>
  <c r="D38" i="1"/>
  <c r="C38" i="1"/>
  <c r="B38" i="1"/>
  <c r="CW37" i="1"/>
  <c r="CV37" i="1"/>
  <c r="CU37" i="1"/>
  <c r="CT37" i="1"/>
  <c r="CS37" i="1"/>
  <c r="CR37" i="1"/>
  <c r="BR37" i="1"/>
  <c r="BI37" i="1"/>
  <c r="AZ37" i="1"/>
  <c r="AQ37" i="1"/>
  <c r="AH37" i="1"/>
  <c r="W37" i="1"/>
  <c r="H37" i="1"/>
  <c r="G37" i="1"/>
  <c r="F37" i="1"/>
  <c r="E37" i="1"/>
  <c r="D37" i="1"/>
  <c r="C37" i="1"/>
  <c r="B37" i="1"/>
  <c r="CW36" i="1"/>
  <c r="CV36" i="1"/>
  <c r="CU36" i="1"/>
  <c r="CT36" i="1"/>
  <c r="CS36" i="1"/>
  <c r="CR36" i="1"/>
  <c r="BR36" i="1"/>
  <c r="BI36" i="1"/>
  <c r="AZ36" i="1"/>
  <c r="AQ36" i="1"/>
  <c r="AH36" i="1"/>
  <c r="W36" i="1"/>
  <c r="H36" i="1"/>
  <c r="G36" i="1"/>
  <c r="F36" i="1"/>
  <c r="E36" i="1"/>
  <c r="D36" i="1"/>
  <c r="C36" i="1"/>
  <c r="B36" i="1"/>
  <c r="CW35" i="1"/>
  <c r="CV35" i="1"/>
  <c r="CU35" i="1"/>
  <c r="CT35" i="1"/>
  <c r="CS35" i="1"/>
  <c r="CR35" i="1"/>
  <c r="CO35" i="1"/>
  <c r="CN35" i="1"/>
  <c r="CM35" i="1"/>
  <c r="CL35" i="1"/>
  <c r="CK35" i="1"/>
  <c r="CJ35" i="1"/>
  <c r="CI35" i="1" s="1"/>
  <c r="BR35" i="1"/>
  <c r="BI35" i="1"/>
  <c r="AZ35" i="1"/>
  <c r="AQ35" i="1"/>
  <c r="AH35" i="1"/>
  <c r="W35" i="1"/>
  <c r="H35" i="1"/>
  <c r="G35" i="1"/>
  <c r="F35" i="1"/>
  <c r="E35" i="1"/>
  <c r="D35" i="1"/>
  <c r="C35" i="1"/>
  <c r="B35" i="1"/>
  <c r="CW34" i="1"/>
  <c r="CV34" i="1"/>
  <c r="CU34" i="1"/>
  <c r="CT34" i="1"/>
  <c r="CS34" i="1"/>
  <c r="CR34" i="1"/>
  <c r="CO34" i="1"/>
  <c r="CN34" i="1"/>
  <c r="CM34" i="1"/>
  <c r="CL34" i="1"/>
  <c r="CK34" i="1"/>
  <c r="CJ34" i="1"/>
  <c r="BR34" i="1"/>
  <c r="BI34" i="1"/>
  <c r="AZ34" i="1"/>
  <c r="AQ34" i="1"/>
  <c r="AH34" i="1"/>
  <c r="W34" i="1"/>
  <c r="H34" i="1"/>
  <c r="G34" i="1"/>
  <c r="F34" i="1"/>
  <c r="E34" i="1"/>
  <c r="D34" i="1"/>
  <c r="C34" i="1"/>
  <c r="B34" i="1"/>
  <c r="CW33" i="1"/>
  <c r="CV33" i="1"/>
  <c r="CU33" i="1"/>
  <c r="CT33" i="1"/>
  <c r="CS33" i="1"/>
  <c r="CR33" i="1"/>
  <c r="CO33" i="1"/>
  <c r="CN33" i="1"/>
  <c r="CM33" i="1"/>
  <c r="CL33" i="1"/>
  <c r="CK33" i="1"/>
  <c r="CJ33" i="1"/>
  <c r="BR33" i="1"/>
  <c r="BI33" i="1"/>
  <c r="AZ33" i="1"/>
  <c r="AQ33" i="1"/>
  <c r="AH33" i="1"/>
  <c r="W33" i="1"/>
  <c r="H33" i="1"/>
  <c r="G33" i="1"/>
  <c r="F33" i="1"/>
  <c r="E33" i="1"/>
  <c r="D33" i="1"/>
  <c r="C33" i="1"/>
  <c r="B33" i="1"/>
  <c r="CW32" i="1"/>
  <c r="CV32" i="1"/>
  <c r="CU32" i="1"/>
  <c r="CT32" i="1"/>
  <c r="CS32" i="1"/>
  <c r="CR32" i="1"/>
  <c r="CO32" i="1"/>
  <c r="CN32" i="1"/>
  <c r="CM32" i="1"/>
  <c r="CL32" i="1"/>
  <c r="CK32" i="1"/>
  <c r="CJ32" i="1"/>
  <c r="BR32" i="1"/>
  <c r="BI32" i="1"/>
  <c r="AZ32" i="1"/>
  <c r="AQ32" i="1"/>
  <c r="AH32" i="1"/>
  <c r="W32" i="1"/>
  <c r="H32" i="1"/>
  <c r="G32" i="1"/>
  <c r="F32" i="1"/>
  <c r="E32" i="1"/>
  <c r="D32" i="1"/>
  <c r="C32" i="1"/>
  <c r="B32" i="1"/>
  <c r="CW31" i="1"/>
  <c r="CV31" i="1"/>
  <c r="CU31" i="1"/>
  <c r="CT31" i="1"/>
  <c r="CS31" i="1"/>
  <c r="CR31" i="1"/>
  <c r="CO31" i="1"/>
  <c r="CN31" i="1"/>
  <c r="CM31" i="1"/>
  <c r="CL31" i="1"/>
  <c r="CK31" i="1"/>
  <c r="CJ31" i="1"/>
  <c r="BR31" i="1"/>
  <c r="BI31" i="1"/>
  <c r="AZ31" i="1"/>
  <c r="AQ31" i="1"/>
  <c r="AH31" i="1"/>
  <c r="W31" i="1"/>
  <c r="H31" i="1"/>
  <c r="G31" i="1"/>
  <c r="F31" i="1"/>
  <c r="E31" i="1"/>
  <c r="D31" i="1"/>
  <c r="C31" i="1"/>
  <c r="B31" i="1"/>
  <c r="CW30" i="1"/>
  <c r="CV30" i="1"/>
  <c r="CU30" i="1"/>
  <c r="CT30" i="1"/>
  <c r="CS30" i="1"/>
  <c r="CR30" i="1"/>
  <c r="CO30" i="1"/>
  <c r="CN30" i="1"/>
  <c r="CM30" i="1"/>
  <c r="CL30" i="1"/>
  <c r="CK30" i="1"/>
  <c r="CJ30" i="1"/>
  <c r="BR30" i="1"/>
  <c r="BI30" i="1"/>
  <c r="AZ30" i="1"/>
  <c r="AQ30" i="1"/>
  <c r="AH30" i="1"/>
  <c r="W30" i="1"/>
  <c r="H30" i="1"/>
  <c r="G30" i="1"/>
  <c r="F30" i="1"/>
  <c r="E30" i="1"/>
  <c r="D30" i="1"/>
  <c r="C30" i="1"/>
  <c r="B30" i="1"/>
  <c r="CW29" i="1"/>
  <c r="CV29" i="1"/>
  <c r="CU29" i="1"/>
  <c r="CT29" i="1"/>
  <c r="CS29" i="1"/>
  <c r="CR29" i="1"/>
  <c r="CO29" i="1"/>
  <c r="CN29" i="1"/>
  <c r="CM29" i="1"/>
  <c r="CL29" i="1"/>
  <c r="CK29" i="1"/>
  <c r="CJ29" i="1"/>
  <c r="BR29" i="1"/>
  <c r="BI29" i="1"/>
  <c r="AZ29" i="1"/>
  <c r="AQ29" i="1"/>
  <c r="AH29" i="1"/>
  <c r="W29" i="1"/>
  <c r="H29" i="1"/>
  <c r="G29" i="1"/>
  <c r="F29" i="1"/>
  <c r="E29" i="1"/>
  <c r="D29" i="1"/>
  <c r="C29" i="1"/>
  <c r="B29" i="1"/>
  <c r="CW28" i="1"/>
  <c r="CV28" i="1"/>
  <c r="CU28" i="1"/>
  <c r="CT28" i="1"/>
  <c r="CS28" i="1"/>
  <c r="CR28" i="1"/>
  <c r="CO28" i="1"/>
  <c r="CN28" i="1"/>
  <c r="CM28" i="1"/>
  <c r="CL28" i="1"/>
  <c r="CK28" i="1"/>
  <c r="CJ28" i="1"/>
  <c r="BR28" i="1"/>
  <c r="BI28" i="1"/>
  <c r="AZ28" i="1"/>
  <c r="AQ28" i="1"/>
  <c r="AH28" i="1"/>
  <c r="W28" i="1"/>
  <c r="H28" i="1"/>
  <c r="G28" i="1"/>
  <c r="F28" i="1"/>
  <c r="E28" i="1"/>
  <c r="D28" i="1"/>
  <c r="C28" i="1"/>
  <c r="B28" i="1"/>
  <c r="CW27" i="1"/>
  <c r="CV27" i="1"/>
  <c r="CU27" i="1"/>
  <c r="CT27" i="1"/>
  <c r="CS27" i="1"/>
  <c r="CR27" i="1"/>
  <c r="CO27" i="1"/>
  <c r="CN27" i="1"/>
  <c r="CM27" i="1"/>
  <c r="CL27" i="1"/>
  <c r="CK27" i="1"/>
  <c r="CJ27" i="1"/>
  <c r="BR27" i="1"/>
  <c r="BI27" i="1"/>
  <c r="AZ27" i="1"/>
  <c r="AQ27" i="1"/>
  <c r="AH27" i="1"/>
  <c r="W27" i="1"/>
  <c r="H27" i="1"/>
  <c r="G27" i="1"/>
  <c r="F27" i="1"/>
  <c r="E27" i="1"/>
  <c r="D27" i="1"/>
  <c r="C27" i="1"/>
  <c r="B27" i="1"/>
  <c r="CW26" i="1"/>
  <c r="CV26" i="1"/>
  <c r="CU26" i="1"/>
  <c r="CT26" i="1"/>
  <c r="CS26" i="1"/>
  <c r="CR26" i="1"/>
  <c r="CO26" i="1"/>
  <c r="CN26" i="1"/>
  <c r="CM26" i="1"/>
  <c r="CL26" i="1"/>
  <c r="CK26" i="1"/>
  <c r="CJ26" i="1"/>
  <c r="BR26" i="1"/>
  <c r="BI26" i="1"/>
  <c r="AZ26" i="1"/>
  <c r="AQ26" i="1"/>
  <c r="AH26" i="1"/>
  <c r="W26" i="1"/>
  <c r="H26" i="1"/>
  <c r="G26" i="1"/>
  <c r="F26" i="1"/>
  <c r="E26" i="1"/>
  <c r="D26" i="1"/>
  <c r="C26" i="1"/>
  <c r="B26" i="1"/>
  <c r="CW25" i="1"/>
  <c r="CV25" i="1"/>
  <c r="CU25" i="1"/>
  <c r="CT25" i="1"/>
  <c r="CS25" i="1"/>
  <c r="CR25" i="1"/>
  <c r="CO25" i="1"/>
  <c r="CN25" i="1"/>
  <c r="CM25" i="1"/>
  <c r="CL25" i="1"/>
  <c r="CK25" i="1"/>
  <c r="CJ25" i="1"/>
  <c r="BR25" i="1"/>
  <c r="BI25" i="1"/>
  <c r="AZ25" i="1"/>
  <c r="AQ25" i="1"/>
  <c r="AH25" i="1"/>
  <c r="W25" i="1"/>
  <c r="H25" i="1"/>
  <c r="G25" i="1"/>
  <c r="F25" i="1"/>
  <c r="E25" i="1"/>
  <c r="D25" i="1"/>
  <c r="C25" i="1"/>
  <c r="B25" i="1"/>
  <c r="CW24" i="1"/>
  <c r="CV24" i="1"/>
  <c r="CU24" i="1"/>
  <c r="CT24" i="1"/>
  <c r="CS24" i="1"/>
  <c r="CR24" i="1"/>
  <c r="CO24" i="1"/>
  <c r="CN24" i="1"/>
  <c r="CM24" i="1"/>
  <c r="CL24" i="1"/>
  <c r="CK24" i="1"/>
  <c r="CJ24" i="1"/>
  <c r="BR24" i="1"/>
  <c r="BI24" i="1"/>
  <c r="AZ24" i="1"/>
  <c r="AQ24" i="1"/>
  <c r="AH24" i="1"/>
  <c r="W24" i="1"/>
  <c r="H24" i="1"/>
  <c r="G24" i="1"/>
  <c r="F24" i="1"/>
  <c r="E24" i="1"/>
  <c r="D24" i="1"/>
  <c r="C24" i="1"/>
  <c r="B24" i="1"/>
  <c r="CW23" i="1"/>
  <c r="CV23" i="1"/>
  <c r="CU23" i="1"/>
  <c r="CT23" i="1"/>
  <c r="CS23" i="1"/>
  <c r="CR23" i="1"/>
  <c r="CO23" i="1"/>
  <c r="CN23" i="1"/>
  <c r="CM23" i="1"/>
  <c r="CL23" i="1"/>
  <c r="CK23" i="1"/>
  <c r="CJ23" i="1"/>
  <c r="BR23" i="1"/>
  <c r="BI23" i="1"/>
  <c r="AZ23" i="1"/>
  <c r="AQ23" i="1"/>
  <c r="AH23" i="1"/>
  <c r="W23" i="1"/>
  <c r="H23" i="1"/>
  <c r="G23" i="1"/>
  <c r="F23" i="1"/>
  <c r="E23" i="1"/>
  <c r="D23" i="1"/>
  <c r="C23" i="1"/>
  <c r="B23" i="1"/>
  <c r="CW22" i="1"/>
  <c r="CV22" i="1"/>
  <c r="CU22" i="1"/>
  <c r="CT22" i="1"/>
  <c r="CS22" i="1"/>
  <c r="CR22" i="1"/>
  <c r="CO22" i="1"/>
  <c r="CN22" i="1"/>
  <c r="CM22" i="1"/>
  <c r="CL22" i="1"/>
  <c r="CK22" i="1"/>
  <c r="CJ22" i="1"/>
  <c r="BR22" i="1"/>
  <c r="BI22" i="1"/>
  <c r="AZ22" i="1"/>
  <c r="AQ22" i="1"/>
  <c r="DA22" i="1" s="1"/>
  <c r="AH22" i="1"/>
  <c r="W22" i="1"/>
  <c r="H22" i="1"/>
  <c r="G22" i="1"/>
  <c r="F22" i="1"/>
  <c r="E22" i="1"/>
  <c r="D22" i="1"/>
  <c r="C22" i="1"/>
  <c r="B22" i="1"/>
  <c r="CW21" i="1"/>
  <c r="CV21" i="1"/>
  <c r="CU21" i="1"/>
  <c r="CT21" i="1"/>
  <c r="CS21" i="1"/>
  <c r="CR21" i="1"/>
  <c r="CO21" i="1"/>
  <c r="CN21" i="1"/>
  <c r="CM21" i="1"/>
  <c r="CL21" i="1"/>
  <c r="CK21" i="1"/>
  <c r="CJ21" i="1"/>
  <c r="BR21" i="1"/>
  <c r="BI21" i="1"/>
  <c r="AZ21" i="1"/>
  <c r="AQ21" i="1"/>
  <c r="AH21" i="1"/>
  <c r="W21" i="1"/>
  <c r="H21" i="1"/>
  <c r="G21" i="1"/>
  <c r="F21" i="1"/>
  <c r="E21" i="1"/>
  <c r="D21" i="1"/>
  <c r="C21" i="1"/>
  <c r="B21" i="1"/>
  <c r="CW20" i="1"/>
  <c r="CV20" i="1"/>
  <c r="CU20" i="1"/>
  <c r="CT20" i="1"/>
  <c r="CS20" i="1"/>
  <c r="CR20" i="1"/>
  <c r="CO20" i="1"/>
  <c r="CN20" i="1"/>
  <c r="CM20" i="1"/>
  <c r="CL20" i="1"/>
  <c r="CK20" i="1"/>
  <c r="CJ20" i="1"/>
  <c r="CI20" i="1" s="1"/>
  <c r="BR20" i="1"/>
  <c r="BI20" i="1"/>
  <c r="AZ20" i="1"/>
  <c r="AQ20" i="1"/>
  <c r="AH20" i="1"/>
  <c r="W20" i="1"/>
  <c r="H20" i="1"/>
  <c r="G20" i="1"/>
  <c r="F20" i="1"/>
  <c r="E20" i="1"/>
  <c r="D20" i="1"/>
  <c r="C20" i="1"/>
  <c r="B20" i="1"/>
  <c r="CW19" i="1"/>
  <c r="CV19" i="1"/>
  <c r="CU19" i="1"/>
  <c r="CT19" i="1"/>
  <c r="CS19" i="1"/>
  <c r="CR19" i="1"/>
  <c r="CO19" i="1"/>
  <c r="CN19" i="1"/>
  <c r="CM19" i="1"/>
  <c r="CL19" i="1"/>
  <c r="CK19" i="1"/>
  <c r="CJ19" i="1"/>
  <c r="BR19" i="1"/>
  <c r="CO45" i="1" s="1"/>
  <c r="BI19" i="1"/>
  <c r="AZ19" i="1"/>
  <c r="AQ19" i="1"/>
  <c r="AH19" i="1"/>
  <c r="W19" i="1"/>
  <c r="H19" i="1"/>
  <c r="G19" i="1"/>
  <c r="F19" i="1"/>
  <c r="E19" i="1"/>
  <c r="D19" i="1"/>
  <c r="C19" i="1"/>
  <c r="B19" i="1"/>
  <c r="CW18" i="1"/>
  <c r="CV18" i="1"/>
  <c r="CU18" i="1"/>
  <c r="CT18" i="1"/>
  <c r="CS18" i="1"/>
  <c r="CR18" i="1"/>
  <c r="CO18" i="1"/>
  <c r="CN18" i="1"/>
  <c r="CM18" i="1"/>
  <c r="CL18" i="1"/>
  <c r="CK18" i="1"/>
  <c r="CJ18" i="1"/>
  <c r="BR18" i="1"/>
  <c r="BI18" i="1"/>
  <c r="AZ18" i="1"/>
  <c r="AQ18" i="1"/>
  <c r="AH18" i="1"/>
  <c r="W18" i="1"/>
  <c r="H18" i="1"/>
  <c r="G18" i="1"/>
  <c r="F18" i="1"/>
  <c r="E18" i="1"/>
  <c r="D18" i="1"/>
  <c r="C18" i="1"/>
  <c r="B18" i="1"/>
  <c r="CW17" i="1"/>
  <c r="CV17" i="1"/>
  <c r="CU17" i="1"/>
  <c r="CT17" i="1"/>
  <c r="CS17" i="1"/>
  <c r="CR17" i="1"/>
  <c r="CO17" i="1"/>
  <c r="CN17" i="1"/>
  <c r="CM17" i="1"/>
  <c r="CL17" i="1"/>
  <c r="CK17" i="1"/>
  <c r="CJ17" i="1"/>
  <c r="BR17" i="1"/>
  <c r="BI17" i="1"/>
  <c r="AZ17" i="1"/>
  <c r="AQ17" i="1"/>
  <c r="AH17" i="1"/>
  <c r="CK41" i="1" s="1"/>
  <c r="W17" i="1"/>
  <c r="H17" i="1"/>
  <c r="G17" i="1"/>
  <c r="F17" i="1"/>
  <c r="E17" i="1"/>
  <c r="D17" i="1"/>
  <c r="C17" i="1"/>
  <c r="B17" i="1"/>
  <c r="CW16" i="1"/>
  <c r="CV16" i="1"/>
  <c r="CU16" i="1"/>
  <c r="CT16" i="1"/>
  <c r="CS16" i="1"/>
  <c r="CR16" i="1"/>
  <c r="CO16" i="1"/>
  <c r="CN16" i="1"/>
  <c r="CM16" i="1"/>
  <c r="CL16" i="1"/>
  <c r="CK16" i="1"/>
  <c r="CJ16" i="1"/>
  <c r="BR16" i="1"/>
  <c r="BI16" i="1"/>
  <c r="AZ16" i="1"/>
  <c r="AQ16" i="1"/>
  <c r="CL44" i="1" s="1"/>
  <c r="AH16" i="1"/>
  <c r="W16" i="1"/>
  <c r="H16" i="1"/>
  <c r="G16" i="1"/>
  <c r="F16" i="1"/>
  <c r="E16" i="1"/>
  <c r="D16" i="1"/>
  <c r="C16" i="1"/>
  <c r="B16" i="1"/>
  <c r="CW15" i="1"/>
  <c r="CV15" i="1"/>
  <c r="CU15" i="1"/>
  <c r="CT15" i="1"/>
  <c r="CS15" i="1"/>
  <c r="CR15" i="1"/>
  <c r="CO15" i="1"/>
  <c r="CN15" i="1"/>
  <c r="CM15" i="1"/>
  <c r="CL15" i="1"/>
  <c r="CK15" i="1"/>
  <c r="CJ15" i="1"/>
  <c r="BR15" i="1"/>
  <c r="BI15" i="1"/>
  <c r="AZ15" i="1"/>
  <c r="AQ15" i="1"/>
  <c r="AH15" i="1"/>
  <c r="W15" i="1"/>
  <c r="H15" i="1"/>
  <c r="G15" i="1"/>
  <c r="F15" i="1"/>
  <c r="E15" i="1"/>
  <c r="D15" i="1"/>
  <c r="C15" i="1"/>
  <c r="B15" i="1"/>
  <c r="CW14" i="1"/>
  <c r="CV14" i="1"/>
  <c r="CU14" i="1"/>
  <c r="CT14" i="1"/>
  <c r="CS14" i="1"/>
  <c r="CR14" i="1"/>
  <c r="CO14" i="1"/>
  <c r="CN14" i="1"/>
  <c r="CM14" i="1"/>
  <c r="CL14" i="1"/>
  <c r="CK14" i="1"/>
  <c r="CJ14" i="1"/>
  <c r="BR14" i="1"/>
  <c r="BI14" i="1"/>
  <c r="CN50" i="1" s="1"/>
  <c r="AZ14" i="1"/>
  <c r="AQ14" i="1"/>
  <c r="AH14" i="1"/>
  <c r="W14" i="1"/>
  <c r="H14" i="1"/>
  <c r="G14" i="1"/>
  <c r="F14" i="1"/>
  <c r="E14" i="1"/>
  <c r="D14" i="1"/>
  <c r="C14" i="1"/>
  <c r="B14" i="1"/>
  <c r="CW13" i="1"/>
  <c r="CV13" i="1"/>
  <c r="CU13" i="1"/>
  <c r="CT13" i="1"/>
  <c r="CS13" i="1"/>
  <c r="CR13" i="1"/>
  <c r="CO13" i="1"/>
  <c r="CN13" i="1"/>
  <c r="CM13" i="1"/>
  <c r="CL13" i="1"/>
  <c r="CK13" i="1"/>
  <c r="CJ13" i="1"/>
  <c r="BR13" i="1"/>
  <c r="BI13" i="1"/>
  <c r="AZ13" i="1"/>
  <c r="AQ13" i="1"/>
  <c r="AH13" i="1"/>
  <c r="W13" i="1"/>
  <c r="H13" i="1"/>
  <c r="G13" i="1"/>
  <c r="F13" i="1"/>
  <c r="E13" i="1"/>
  <c r="D13" i="1"/>
  <c r="C13" i="1"/>
  <c r="B13" i="1"/>
  <c r="CW12" i="1"/>
  <c r="CV12" i="1"/>
  <c r="CU12" i="1"/>
  <c r="CT12" i="1"/>
  <c r="CS12" i="1"/>
  <c r="CR12" i="1"/>
  <c r="CO12" i="1"/>
  <c r="CN12" i="1"/>
  <c r="CM12" i="1"/>
  <c r="CL12" i="1"/>
  <c r="CK12" i="1"/>
  <c r="CJ12" i="1"/>
  <c r="BR12" i="1"/>
  <c r="BI12" i="1"/>
  <c r="AZ12" i="1"/>
  <c r="AQ12" i="1"/>
  <c r="AH12" i="1"/>
  <c r="W12" i="1"/>
  <c r="H12" i="1"/>
  <c r="G12" i="1"/>
  <c r="F12" i="1"/>
  <c r="E12" i="1"/>
  <c r="D12" i="1"/>
  <c r="C12" i="1"/>
  <c r="B12" i="1"/>
  <c r="DH11" i="1"/>
  <c r="CW11" i="1"/>
  <c r="CV11" i="1"/>
  <c r="CU11" i="1"/>
  <c r="CT11" i="1"/>
  <c r="CS11" i="1"/>
  <c r="CR11" i="1"/>
  <c r="CO11" i="1"/>
  <c r="CN11" i="1"/>
  <c r="CM11" i="1"/>
  <c r="CL11" i="1"/>
  <c r="CK11" i="1"/>
  <c r="CJ11" i="1"/>
  <c r="BR11" i="1"/>
  <c r="CO50" i="1" s="1"/>
  <c r="BI11" i="1"/>
  <c r="CN47" i="1" s="1"/>
  <c r="AZ11" i="1"/>
  <c r="CM44" i="1" s="1"/>
  <c r="AQ11" i="1"/>
  <c r="CL49" i="1" s="1"/>
  <c r="AH11" i="1"/>
  <c r="CK50" i="1" s="1"/>
  <c r="W11" i="1"/>
  <c r="H11" i="1"/>
  <c r="G11" i="1"/>
  <c r="F11" i="1"/>
  <c r="E11" i="1"/>
  <c r="D11" i="1"/>
  <c r="C11" i="1"/>
  <c r="B11" i="1"/>
  <c r="CO10" i="1"/>
  <c r="CN10" i="1"/>
  <c r="CM10" i="1"/>
  <c r="CL10" i="1"/>
  <c r="CK10" i="1"/>
  <c r="CJ10" i="1"/>
  <c r="CO9" i="1"/>
  <c r="CN9" i="1"/>
  <c r="CM9" i="1"/>
  <c r="CL9" i="1"/>
  <c r="CK9" i="1"/>
  <c r="CJ9" i="1"/>
  <c r="BV9" i="1"/>
  <c r="BU9" i="1"/>
  <c r="BT9" i="1"/>
  <c r="BS9" i="1"/>
  <c r="BO9" i="1"/>
  <c r="BY17" i="1" s="1"/>
  <c r="BM9" i="1"/>
  <c r="BL9" i="1"/>
  <c r="Q8" i="1" s="1"/>
  <c r="BK9" i="1"/>
  <c r="BJ9" i="1"/>
  <c r="BF9" i="1"/>
  <c r="BY16" i="1" s="1"/>
  <c r="BD9" i="1"/>
  <c r="BC9" i="1"/>
  <c r="BB9" i="1"/>
  <c r="BA9" i="1"/>
  <c r="O8" i="1" s="1"/>
  <c r="AW9" i="1"/>
  <c r="BY15" i="1" s="1"/>
  <c r="AU9" i="1"/>
  <c r="AT9" i="1"/>
  <c r="AS9" i="1"/>
  <c r="AR9" i="1"/>
  <c r="AN9" i="1"/>
  <c r="BY14" i="1" s="1"/>
  <c r="AL9" i="1"/>
  <c r="AK9" i="1"/>
  <c r="AJ9" i="1"/>
  <c r="AI9" i="1"/>
  <c r="AE9" i="1"/>
  <c r="BY13" i="1" s="1"/>
  <c r="AC9" i="1"/>
  <c r="AB9" i="1"/>
  <c r="AA9" i="1"/>
  <c r="Z9" i="1"/>
  <c r="Y9" i="1"/>
  <c r="X9" i="1"/>
  <c r="T9" i="1"/>
  <c r="BY12" i="1" s="1"/>
  <c r="R9" i="1"/>
  <c r="Q9" i="1"/>
  <c r="P9" i="1"/>
  <c r="O9" i="1"/>
  <c r="N9" i="1"/>
  <c r="BY11" i="1" s="1"/>
  <c r="BY18" i="1" s="1"/>
  <c r="EO8" i="1"/>
  <c r="EH8" i="1"/>
  <c r="EA8" i="1"/>
  <c r="DT8" i="1"/>
  <c r="DR8" i="1"/>
  <c r="DR11" i="1" s="1"/>
  <c r="DM8" i="1"/>
  <c r="DK8" i="1"/>
  <c r="DF8" i="1"/>
  <c r="DD8" i="1"/>
  <c r="CY17" i="1" s="1"/>
  <c r="CY8" i="1"/>
  <c r="CR8" i="1"/>
  <c r="CO8" i="1"/>
  <c r="CN8" i="1"/>
  <c r="CM8" i="1"/>
  <c r="CL8" i="1"/>
  <c r="CK8" i="1"/>
  <c r="CJ8" i="1"/>
  <c r="EO7" i="1"/>
  <c r="EH7" i="1"/>
  <c r="EM8" i="1" s="1"/>
  <c r="EA7" i="1"/>
  <c r="EF8" i="1" s="1"/>
  <c r="DT7" i="1"/>
  <c r="DY8" i="1" s="1"/>
  <c r="CO7" i="1"/>
  <c r="CN7" i="1"/>
  <c r="CI7" i="1" s="1"/>
  <c r="CM7" i="1"/>
  <c r="CL7" i="1"/>
  <c r="CK7" i="1"/>
  <c r="CJ7" i="1"/>
  <c r="CO6" i="1"/>
  <c r="CN6" i="1"/>
  <c r="CM6" i="1"/>
  <c r="CL6" i="1"/>
  <c r="CK6" i="1"/>
  <c r="CJ6" i="1"/>
  <c r="CO5" i="1"/>
  <c r="CN5" i="1"/>
  <c r="CM5" i="1"/>
  <c r="CL5" i="1"/>
  <c r="CK5" i="1"/>
  <c r="CJ5" i="1"/>
  <c r="CO4" i="1"/>
  <c r="CN4" i="1"/>
  <c r="CM4" i="1"/>
  <c r="CL4" i="1"/>
  <c r="CK4" i="1"/>
  <c r="CJ4" i="1"/>
  <c r="BY45" i="2" l="1"/>
  <c r="CH39" i="2"/>
  <c r="BY44" i="2"/>
  <c r="CC48" i="2"/>
  <c r="CC49" i="2"/>
  <c r="CC45" i="2"/>
  <c r="CC41" i="2"/>
  <c r="CC46" i="2"/>
  <c r="CC42" i="2"/>
  <c r="CC47" i="2"/>
  <c r="CC43" i="2"/>
  <c r="CC39" i="2"/>
  <c r="CC44" i="2"/>
  <c r="CC40" i="2"/>
  <c r="CH42" i="2"/>
  <c r="CB49" i="2"/>
  <c r="CB48" i="2"/>
  <c r="CB44" i="2"/>
  <c r="CB40" i="2"/>
  <c r="CB45" i="2"/>
  <c r="CB41" i="2"/>
  <c r="CB46" i="2"/>
  <c r="CB42" i="2"/>
  <c r="CB47" i="2"/>
  <c r="CB39" i="2"/>
  <c r="CB43" i="2"/>
  <c r="BY39" i="2"/>
  <c r="CH46" i="2"/>
  <c r="BY43" i="2"/>
  <c r="CH41" i="2"/>
  <c r="CD48" i="2"/>
  <c r="CD49" i="2"/>
  <c r="CD45" i="2"/>
  <c r="CD41" i="2"/>
  <c r="CD46" i="2"/>
  <c r="CD42" i="2"/>
  <c r="CD47" i="2"/>
  <c r="CD43" i="2"/>
  <c r="CD39" i="2"/>
  <c r="CD50" i="2" s="1"/>
  <c r="CD40" i="2"/>
  <c r="CD44" i="2"/>
  <c r="CH43" i="2"/>
  <c r="DO80" i="2"/>
  <c r="BY42" i="2"/>
  <c r="BY47" i="2"/>
  <c r="BZ49" i="2"/>
  <c r="BZ47" i="2"/>
  <c r="BZ43" i="2"/>
  <c r="BZ39" i="2"/>
  <c r="BZ48" i="2"/>
  <c r="BZ44" i="2"/>
  <c r="BZ40" i="2"/>
  <c r="BZ45" i="2"/>
  <c r="BZ41" i="2"/>
  <c r="BZ46" i="2"/>
  <c r="BZ42" i="2"/>
  <c r="EQ60" i="2"/>
  <c r="ES58" i="2"/>
  <c r="EP57" i="2"/>
  <c r="ER55" i="2"/>
  <c r="EO54" i="2"/>
  <c r="ET53" i="2"/>
  <c r="EQ52" i="2"/>
  <c r="ES50" i="2"/>
  <c r="EP49" i="2"/>
  <c r="ER47" i="2"/>
  <c r="EO60" i="2"/>
  <c r="ET59" i="2"/>
  <c r="EQ58" i="2"/>
  <c r="ES56" i="2"/>
  <c r="EP55" i="2"/>
  <c r="ER53" i="2"/>
  <c r="EO52" i="2"/>
  <c r="ET51" i="2"/>
  <c r="EQ50" i="2"/>
  <c r="ES48" i="2"/>
  <c r="EP47" i="2"/>
  <c r="ES59" i="2"/>
  <c r="EP58" i="2"/>
  <c r="ER56" i="2"/>
  <c r="EO55" i="2"/>
  <c r="ET54" i="2"/>
  <c r="EQ53" i="2"/>
  <c r="ES51" i="2"/>
  <c r="EP50" i="2"/>
  <c r="ER48" i="2"/>
  <c r="ER59" i="2"/>
  <c r="EO58" i="2"/>
  <c r="ET57" i="2"/>
  <c r="EQ56" i="2"/>
  <c r="ES54" i="2"/>
  <c r="EP53" i="2"/>
  <c r="ER51" i="2"/>
  <c r="EO50" i="2"/>
  <c r="ET49" i="2"/>
  <c r="EQ48" i="2"/>
  <c r="ET60" i="2"/>
  <c r="EQ59" i="2"/>
  <c r="ES57" i="2"/>
  <c r="EP56" i="2"/>
  <c r="ER54" i="2"/>
  <c r="EO53" i="2"/>
  <c r="ET52" i="2"/>
  <c r="EQ51" i="2"/>
  <c r="ES49" i="2"/>
  <c r="EP48" i="2"/>
  <c r="ES60" i="2"/>
  <c r="EP59" i="2"/>
  <c r="ER57" i="2"/>
  <c r="EO56" i="2"/>
  <c r="ET55" i="2"/>
  <c r="EQ54" i="2"/>
  <c r="ES52" i="2"/>
  <c r="EP51" i="2"/>
  <c r="ER49" i="2"/>
  <c r="EO48" i="2"/>
  <c r="ER60" i="2"/>
  <c r="EO59" i="2"/>
  <c r="ET58" i="2"/>
  <c r="EQ57" i="2"/>
  <c r="ES55" i="2"/>
  <c r="EP54" i="2"/>
  <c r="ER52" i="2"/>
  <c r="EO51" i="2"/>
  <c r="ET50" i="2"/>
  <c r="EQ49" i="2"/>
  <c r="ES47" i="2"/>
  <c r="ES46" i="2"/>
  <c r="EQ45" i="2"/>
  <c r="EO44" i="2"/>
  <c r="ES42" i="2"/>
  <c r="EQ41" i="2"/>
  <c r="EO40" i="2"/>
  <c r="ES38" i="2"/>
  <c r="EP37" i="2"/>
  <c r="EQ47" i="2"/>
  <c r="ER46" i="2"/>
  <c r="EP45" i="2"/>
  <c r="ET43" i="2"/>
  <c r="ER42" i="2"/>
  <c r="EP41" i="2"/>
  <c r="ET39" i="2"/>
  <c r="ER38" i="2"/>
  <c r="EO37" i="2"/>
  <c r="EP60" i="2"/>
  <c r="ER58" i="2"/>
  <c r="EO57" i="2"/>
  <c r="ET56" i="2"/>
  <c r="EO47" i="2"/>
  <c r="EQ46" i="2"/>
  <c r="EO45" i="2"/>
  <c r="ES43" i="2"/>
  <c r="EQ42" i="2"/>
  <c r="EO41" i="2"/>
  <c r="ES39" i="2"/>
  <c r="EQ38" i="2"/>
  <c r="ES36" i="2"/>
  <c r="EQ55" i="2"/>
  <c r="ES53" i="2"/>
  <c r="EP46" i="2"/>
  <c r="ET44" i="2"/>
  <c r="ER43" i="2"/>
  <c r="EP42" i="2"/>
  <c r="ET40" i="2"/>
  <c r="ER39" i="2"/>
  <c r="EP38" i="2"/>
  <c r="EP52" i="2"/>
  <c r="ER50" i="2"/>
  <c r="EO46" i="2"/>
  <c r="ES44" i="2"/>
  <c r="EQ43" i="2"/>
  <c r="EO42" i="2"/>
  <c r="ES40" i="2"/>
  <c r="EQ39" i="2"/>
  <c r="EO38" i="2"/>
  <c r="ET37" i="2"/>
  <c r="EQ36" i="2"/>
  <c r="EO49" i="2"/>
  <c r="ET45" i="2"/>
  <c r="ER44" i="2"/>
  <c r="EP43" i="2"/>
  <c r="ET41" i="2"/>
  <c r="ER40" i="2"/>
  <c r="EP39" i="2"/>
  <c r="ES37" i="2"/>
  <c r="EP36" i="2"/>
  <c r="ET47" i="2"/>
  <c r="ET46" i="2"/>
  <c r="ER45" i="2"/>
  <c r="EP44" i="2"/>
  <c r="ET42" i="2"/>
  <c r="ER41" i="2"/>
  <c r="EP40" i="2"/>
  <c r="ET38" i="2"/>
  <c r="CF38" i="2"/>
  <c r="EO36" i="2"/>
  <c r="ER35" i="2"/>
  <c r="ER33" i="2"/>
  <c r="ER31" i="2"/>
  <c r="ER29" i="2"/>
  <c r="ER27" i="2"/>
  <c r="ER25" i="2"/>
  <c r="ER23" i="2"/>
  <c r="ET48" i="2"/>
  <c r="EQ44" i="2"/>
  <c r="ER37" i="2"/>
  <c r="EQ35" i="2"/>
  <c r="EQ33" i="2"/>
  <c r="EQ31" i="2"/>
  <c r="EQ29" i="2"/>
  <c r="EQ27" i="2"/>
  <c r="EQ25" i="2"/>
  <c r="EO43" i="2"/>
  <c r="EQ37" i="2"/>
  <c r="EP35" i="2"/>
  <c r="ET34" i="2"/>
  <c r="EP33" i="2"/>
  <c r="ET32" i="2"/>
  <c r="EP31" i="2"/>
  <c r="ET30" i="2"/>
  <c r="EP29" i="2"/>
  <c r="ET28" i="2"/>
  <c r="EO35" i="2"/>
  <c r="ES34" i="2"/>
  <c r="EO33" i="2"/>
  <c r="ES32" i="2"/>
  <c r="EO31" i="2"/>
  <c r="ES30" i="2"/>
  <c r="EO29" i="2"/>
  <c r="ES28" i="2"/>
  <c r="EO27" i="2"/>
  <c r="ES26" i="2"/>
  <c r="EO25" i="2"/>
  <c r="ES24" i="2"/>
  <c r="ES41" i="2"/>
  <c r="ER34" i="2"/>
  <c r="ER32" i="2"/>
  <c r="ER30" i="2"/>
  <c r="ER28" i="2"/>
  <c r="ER26" i="2"/>
  <c r="ER24" i="2"/>
  <c r="EQ34" i="2"/>
  <c r="EQ32" i="2"/>
  <c r="EQ30" i="2"/>
  <c r="EQ28" i="2"/>
  <c r="EQ26" i="2"/>
  <c r="EQ24" i="2"/>
  <c r="ES45" i="2"/>
  <c r="EO39" i="2"/>
  <c r="ER36" i="2"/>
  <c r="ES35" i="2"/>
  <c r="EO34" i="2"/>
  <c r="ES33" i="2"/>
  <c r="EO32" i="2"/>
  <c r="ES31" i="2"/>
  <c r="EO30" i="2"/>
  <c r="ES29" i="2"/>
  <c r="EO28" i="2"/>
  <c r="ES27" i="2"/>
  <c r="EO26" i="2"/>
  <c r="ES25" i="2"/>
  <c r="EO24" i="2"/>
  <c r="ET29" i="2"/>
  <c r="ET26" i="2"/>
  <c r="ET24" i="2"/>
  <c r="ET21" i="2"/>
  <c r="EP20" i="2"/>
  <c r="ET19" i="2"/>
  <c r="EP18" i="2"/>
  <c r="ET36" i="2"/>
  <c r="EP34" i="2"/>
  <c r="EP26" i="2"/>
  <c r="EP24" i="2"/>
  <c r="ET23" i="2"/>
  <c r="ES21" i="2"/>
  <c r="EO20" i="2"/>
  <c r="ES19" i="2"/>
  <c r="EO18" i="2"/>
  <c r="ES16" i="2"/>
  <c r="EQ15" i="2"/>
  <c r="EO14" i="2"/>
  <c r="ES12" i="2"/>
  <c r="EQ40" i="2"/>
  <c r="ET35" i="2"/>
  <c r="EP30" i="2"/>
  <c r="ES23" i="2"/>
  <c r="ET22" i="2"/>
  <c r="ER21" i="2"/>
  <c r="ER19" i="2"/>
  <c r="ET17" i="2"/>
  <c r="ER16" i="2"/>
  <c r="EP15" i="2"/>
  <c r="ET13" i="2"/>
  <c r="ER12" i="2"/>
  <c r="ET31" i="2"/>
  <c r="EQ23" i="2"/>
  <c r="ES22" i="2"/>
  <c r="EQ21" i="2"/>
  <c r="EQ19" i="2"/>
  <c r="ES17" i="2"/>
  <c r="EQ16" i="2"/>
  <c r="EO15" i="2"/>
  <c r="ES13" i="2"/>
  <c r="EQ12" i="2"/>
  <c r="ET27" i="2"/>
  <c r="ET25" i="2"/>
  <c r="EP23" i="2"/>
  <c r="ER22" i="2"/>
  <c r="EP21" i="2"/>
  <c r="ET20" i="2"/>
  <c r="EP19" i="2"/>
  <c r="ET18" i="2"/>
  <c r="ER17" i="2"/>
  <c r="EP16" i="2"/>
  <c r="EP32" i="2"/>
  <c r="EP27" i="2"/>
  <c r="EP25" i="2"/>
  <c r="EO23" i="2"/>
  <c r="EQ22" i="2"/>
  <c r="EO21" i="2"/>
  <c r="ES20" i="2"/>
  <c r="EO19" i="2"/>
  <c r="ES18" i="2"/>
  <c r="EQ17" i="2"/>
  <c r="EO16" i="2"/>
  <c r="ES14" i="2"/>
  <c r="EQ13" i="2"/>
  <c r="EP28" i="2"/>
  <c r="EO22" i="2"/>
  <c r="EQ20" i="2"/>
  <c r="EQ18" i="2"/>
  <c r="EO17" i="2"/>
  <c r="ES15" i="2"/>
  <c r="EQ14" i="2"/>
  <c r="EO13" i="2"/>
  <c r="ES11" i="2"/>
  <c r="EP22" i="2"/>
  <c r="EP12" i="2"/>
  <c r="EP17" i="2"/>
  <c r="ER18" i="2"/>
  <c r="EO12" i="2"/>
  <c r="ET11" i="2"/>
  <c r="ET15" i="2"/>
  <c r="ER11" i="2"/>
  <c r="ER13" i="2"/>
  <c r="ER15" i="2"/>
  <c r="EQ11" i="2"/>
  <c r="ET16" i="2"/>
  <c r="EP11" i="2"/>
  <c r="ER20" i="2"/>
  <c r="ET14" i="2"/>
  <c r="EO11" i="2"/>
  <c r="ER14" i="2"/>
  <c r="ET33" i="2"/>
  <c r="EP14" i="2"/>
  <c r="EP13" i="2"/>
  <c r="ET12" i="2"/>
  <c r="CH45" i="2"/>
  <c r="EH60" i="2"/>
  <c r="EM59" i="2"/>
  <c r="EJ58" i="2"/>
  <c r="EL56" i="2"/>
  <c r="EI55" i="2"/>
  <c r="EK53" i="2"/>
  <c r="EH52" i="2"/>
  <c r="EM51" i="2"/>
  <c r="EJ50" i="2"/>
  <c r="EL48" i="2"/>
  <c r="EI47" i="2"/>
  <c r="EK59" i="2"/>
  <c r="EH58" i="2"/>
  <c r="EM57" i="2"/>
  <c r="EJ56" i="2"/>
  <c r="EL54" i="2"/>
  <c r="EI53" i="2"/>
  <c r="EK51" i="2"/>
  <c r="EH50" i="2"/>
  <c r="EM49" i="2"/>
  <c r="EJ48" i="2"/>
  <c r="EM60" i="2"/>
  <c r="EJ59" i="2"/>
  <c r="EL57" i="2"/>
  <c r="EI56" i="2"/>
  <c r="EK54" i="2"/>
  <c r="EH53" i="2"/>
  <c r="EM52" i="2"/>
  <c r="EJ51" i="2"/>
  <c r="EL49" i="2"/>
  <c r="EI48" i="2"/>
  <c r="EL60" i="2"/>
  <c r="EI59" i="2"/>
  <c r="EK57" i="2"/>
  <c r="EH56" i="2"/>
  <c r="EM55" i="2"/>
  <c r="EJ54" i="2"/>
  <c r="EL52" i="2"/>
  <c r="EI51" i="2"/>
  <c r="EK49" i="2"/>
  <c r="EH48" i="2"/>
  <c r="EK60" i="2"/>
  <c r="EH59" i="2"/>
  <c r="EM58" i="2"/>
  <c r="EJ57" i="2"/>
  <c r="EL55" i="2"/>
  <c r="EI54" i="2"/>
  <c r="EK52" i="2"/>
  <c r="EH51" i="2"/>
  <c r="EM50" i="2"/>
  <c r="EJ49" i="2"/>
  <c r="EJ60" i="2"/>
  <c r="EL58" i="2"/>
  <c r="EI57" i="2"/>
  <c r="EK55" i="2"/>
  <c r="EH54" i="2"/>
  <c r="EM53" i="2"/>
  <c r="EJ52" i="2"/>
  <c r="EL50" i="2"/>
  <c r="EI49" i="2"/>
  <c r="EI60" i="2"/>
  <c r="EK58" i="2"/>
  <c r="EH57" i="2"/>
  <c r="EM56" i="2"/>
  <c r="EJ55" i="2"/>
  <c r="EL53" i="2"/>
  <c r="EI52" i="2"/>
  <c r="EK50" i="2"/>
  <c r="EH49" i="2"/>
  <c r="EK48" i="2"/>
  <c r="EJ46" i="2"/>
  <c r="EH45" i="2"/>
  <c r="EL43" i="2"/>
  <c r="EJ42" i="2"/>
  <c r="EH41" i="2"/>
  <c r="EL39" i="2"/>
  <c r="EJ38" i="2"/>
  <c r="CE38" i="2"/>
  <c r="EI46" i="2"/>
  <c r="EM44" i="2"/>
  <c r="EK43" i="2"/>
  <c r="EI42" i="2"/>
  <c r="EM40" i="2"/>
  <c r="EK39" i="2"/>
  <c r="EI38" i="2"/>
  <c r="EL59" i="2"/>
  <c r="EH46" i="2"/>
  <c r="EL44" i="2"/>
  <c r="EJ43" i="2"/>
  <c r="EH42" i="2"/>
  <c r="EL40" i="2"/>
  <c r="EJ39" i="2"/>
  <c r="EH38" i="2"/>
  <c r="EM37" i="2"/>
  <c r="EI58" i="2"/>
  <c r="EK56" i="2"/>
  <c r="EM54" i="2"/>
  <c r="EM47" i="2"/>
  <c r="EM45" i="2"/>
  <c r="EK44" i="2"/>
  <c r="EI43" i="2"/>
  <c r="EM41" i="2"/>
  <c r="EK40" i="2"/>
  <c r="EI39" i="2"/>
  <c r="EL37" i="2"/>
  <c r="EH55" i="2"/>
  <c r="EJ53" i="2"/>
  <c r="EL51" i="2"/>
  <c r="EL47" i="2"/>
  <c r="EL45" i="2"/>
  <c r="EJ44" i="2"/>
  <c r="EH43" i="2"/>
  <c r="EL41" i="2"/>
  <c r="EJ40" i="2"/>
  <c r="EH39" i="2"/>
  <c r="EK37" i="2"/>
  <c r="EI50" i="2"/>
  <c r="EK47" i="2"/>
  <c r="EM46" i="2"/>
  <c r="EK45" i="2"/>
  <c r="EI44" i="2"/>
  <c r="EM42" i="2"/>
  <c r="EK41" i="2"/>
  <c r="EI40" i="2"/>
  <c r="EM38" i="2"/>
  <c r="EJ37" i="2"/>
  <c r="EM48" i="2"/>
  <c r="EH47" i="2"/>
  <c r="EK46" i="2"/>
  <c r="EI45" i="2"/>
  <c r="EM43" i="2"/>
  <c r="EK42" i="2"/>
  <c r="EI41" i="2"/>
  <c r="EM39" i="2"/>
  <c r="EK38" i="2"/>
  <c r="EJ45" i="2"/>
  <c r="EL38" i="2"/>
  <c r="EI35" i="2"/>
  <c r="EM34" i="2"/>
  <c r="EI33" i="2"/>
  <c r="EM32" i="2"/>
  <c r="EI31" i="2"/>
  <c r="EM30" i="2"/>
  <c r="EI29" i="2"/>
  <c r="EM28" i="2"/>
  <c r="EI27" i="2"/>
  <c r="EM26" i="2"/>
  <c r="EI25" i="2"/>
  <c r="EM24" i="2"/>
  <c r="EI23" i="2"/>
  <c r="EM22" i="2"/>
  <c r="EM36" i="2"/>
  <c r="EH35" i="2"/>
  <c r="EL34" i="2"/>
  <c r="EH33" i="2"/>
  <c r="EL32" i="2"/>
  <c r="EH31" i="2"/>
  <c r="EL30" i="2"/>
  <c r="EH29" i="2"/>
  <c r="EL28" i="2"/>
  <c r="EH27" i="2"/>
  <c r="EL26" i="2"/>
  <c r="EH25" i="2"/>
  <c r="EH44" i="2"/>
  <c r="EL36" i="2"/>
  <c r="EK34" i="2"/>
  <c r="EK32" i="2"/>
  <c r="EK30" i="2"/>
  <c r="EK28" i="2"/>
  <c r="EL42" i="2"/>
  <c r="EI37" i="2"/>
  <c r="EK36" i="2"/>
  <c r="EJ34" i="2"/>
  <c r="EJ32" i="2"/>
  <c r="EJ30" i="2"/>
  <c r="EJ28" i="2"/>
  <c r="EJ26" i="2"/>
  <c r="EJ24" i="2"/>
  <c r="EH37" i="2"/>
  <c r="EJ36" i="2"/>
  <c r="EM35" i="2"/>
  <c r="EI34" i="2"/>
  <c r="EM33" i="2"/>
  <c r="EI32" i="2"/>
  <c r="EM31" i="2"/>
  <c r="EI30" i="2"/>
  <c r="EM29" i="2"/>
  <c r="EI28" i="2"/>
  <c r="EM27" i="2"/>
  <c r="EI26" i="2"/>
  <c r="EM25" i="2"/>
  <c r="EI24" i="2"/>
  <c r="EM23" i="2"/>
  <c r="EJ41" i="2"/>
  <c r="EI36" i="2"/>
  <c r="EL35" i="2"/>
  <c r="EH34" i="2"/>
  <c r="EL33" i="2"/>
  <c r="EH32" i="2"/>
  <c r="EL31" i="2"/>
  <c r="EH30" i="2"/>
  <c r="EL29" i="2"/>
  <c r="EH28" i="2"/>
  <c r="EL27" i="2"/>
  <c r="EH26" i="2"/>
  <c r="EL25" i="2"/>
  <c r="EH24" i="2"/>
  <c r="EH40" i="2"/>
  <c r="EJ35" i="2"/>
  <c r="EJ33" i="2"/>
  <c r="EJ31" i="2"/>
  <c r="EJ29" i="2"/>
  <c r="EJ27" i="2"/>
  <c r="EJ25" i="2"/>
  <c r="EJ23" i="2"/>
  <c r="EL22" i="2"/>
  <c r="EK21" i="2"/>
  <c r="EK19" i="2"/>
  <c r="EM17" i="2"/>
  <c r="EK29" i="2"/>
  <c r="EH23" i="2"/>
  <c r="EK22" i="2"/>
  <c r="EJ21" i="2"/>
  <c r="EJ19" i="2"/>
  <c r="EL17" i="2"/>
  <c r="EJ16" i="2"/>
  <c r="EH15" i="2"/>
  <c r="EL13" i="2"/>
  <c r="EJ12" i="2"/>
  <c r="EH36" i="2"/>
  <c r="EK26" i="2"/>
  <c r="EL24" i="2"/>
  <c r="EJ22" i="2"/>
  <c r="EI21" i="2"/>
  <c r="EM20" i="2"/>
  <c r="EI19" i="2"/>
  <c r="EM18" i="2"/>
  <c r="EK17" i="2"/>
  <c r="EI16" i="2"/>
  <c r="EM14" i="2"/>
  <c r="EK13" i="2"/>
  <c r="EI12" i="2"/>
  <c r="EL46" i="2"/>
  <c r="EK35" i="2"/>
  <c r="EK24" i="2"/>
  <c r="EI22" i="2"/>
  <c r="EH21" i="2"/>
  <c r="EL20" i="2"/>
  <c r="EH19" i="2"/>
  <c r="EL18" i="2"/>
  <c r="EJ17" i="2"/>
  <c r="EH16" i="2"/>
  <c r="EL14" i="2"/>
  <c r="EJ13" i="2"/>
  <c r="EH12" i="2"/>
  <c r="EK31" i="2"/>
  <c r="EH22" i="2"/>
  <c r="EK20" i="2"/>
  <c r="EK18" i="2"/>
  <c r="EI17" i="2"/>
  <c r="EJ20" i="2"/>
  <c r="EJ18" i="2"/>
  <c r="EH17" i="2"/>
  <c r="EL15" i="2"/>
  <c r="EJ14" i="2"/>
  <c r="EH13" i="2"/>
  <c r="EJ47" i="2"/>
  <c r="EK33" i="2"/>
  <c r="EK23" i="2"/>
  <c r="EL21" i="2"/>
  <c r="EH20" i="2"/>
  <c r="EL19" i="2"/>
  <c r="EH18" i="2"/>
  <c r="EL16" i="2"/>
  <c r="EJ15" i="2"/>
  <c r="EH14" i="2"/>
  <c r="EL12" i="2"/>
  <c r="EJ11" i="2"/>
  <c r="EK27" i="2"/>
  <c r="EK14" i="2"/>
  <c r="EM13" i="2"/>
  <c r="EK11" i="2"/>
  <c r="EI14" i="2"/>
  <c r="EI13" i="2"/>
  <c r="EI11" i="2"/>
  <c r="EI20" i="2"/>
  <c r="EI15" i="2"/>
  <c r="EM11" i="2"/>
  <c r="EM19" i="2"/>
  <c r="EI18" i="2"/>
  <c r="EM12" i="2"/>
  <c r="EH11" i="2"/>
  <c r="EL23" i="2"/>
  <c r="EK12" i="2"/>
  <c r="EM15" i="2"/>
  <c r="EK25" i="2"/>
  <c r="EM16" i="2"/>
  <c r="EK15" i="2"/>
  <c r="EK16" i="2"/>
  <c r="EL11" i="2"/>
  <c r="EM21" i="2"/>
  <c r="DO76" i="2"/>
  <c r="BY46" i="2"/>
  <c r="BY49" i="2"/>
  <c r="CH40" i="2"/>
  <c r="DO75" i="2"/>
  <c r="DO77" i="2"/>
  <c r="BY41" i="2"/>
  <c r="CA49" i="2"/>
  <c r="CA48" i="2"/>
  <c r="CA44" i="2"/>
  <c r="CA40" i="2"/>
  <c r="CA45" i="2"/>
  <c r="CA41" i="2"/>
  <c r="CA46" i="2"/>
  <c r="CA42" i="2"/>
  <c r="CA47" i="2"/>
  <c r="CA43" i="2"/>
  <c r="CA39" i="2"/>
  <c r="CN42" i="1"/>
  <c r="CI6" i="1"/>
  <c r="AQ9" i="1"/>
  <c r="BZ14" i="1" s="1"/>
  <c r="CI14" i="1"/>
  <c r="CM41" i="1"/>
  <c r="CK43" i="1"/>
  <c r="CN44" i="1"/>
  <c r="CL46" i="1"/>
  <c r="CO47" i="1"/>
  <c r="CM49" i="1"/>
  <c r="CM47" i="1"/>
  <c r="H6" i="1"/>
  <c r="CI9" i="1"/>
  <c r="CI15" i="1"/>
  <c r="DA18" i="1"/>
  <c r="CI28" i="1"/>
  <c r="CK40" i="1"/>
  <c r="CN41" i="1"/>
  <c r="CL43" i="1"/>
  <c r="CO44" i="1"/>
  <c r="CM46" i="1"/>
  <c r="CK48" i="1"/>
  <c r="CN49" i="1"/>
  <c r="CK49" i="1"/>
  <c r="CI5" i="1"/>
  <c r="H7" i="1"/>
  <c r="CI11" i="1"/>
  <c r="AZ9" i="1"/>
  <c r="BZ15" i="1" s="1"/>
  <c r="DQ13" i="1"/>
  <c r="CI22" i="1"/>
  <c r="CL40" i="1"/>
  <c r="CO41" i="1"/>
  <c r="CM43" i="1"/>
  <c r="CK45" i="1"/>
  <c r="CN46" i="1"/>
  <c r="CL48" i="1"/>
  <c r="CO49" i="1"/>
  <c r="CM36" i="1"/>
  <c r="ET8" i="1"/>
  <c r="BI9" i="1"/>
  <c r="BZ16" i="1" s="1"/>
  <c r="C10" i="1"/>
  <c r="CI30" i="1"/>
  <c r="CM40" i="1"/>
  <c r="CK42" i="1"/>
  <c r="CN43" i="1"/>
  <c r="CL45" i="1"/>
  <c r="CO46" i="1"/>
  <c r="CM48" i="1"/>
  <c r="H5" i="1"/>
  <c r="D10" i="1"/>
  <c r="DN11" i="1"/>
  <c r="CI31" i="1"/>
  <c r="CN40" i="1"/>
  <c r="CL42" i="1"/>
  <c r="CO43" i="1"/>
  <c r="CM45" i="1"/>
  <c r="CK47" i="1"/>
  <c r="CN48" i="1"/>
  <c r="CL50" i="1"/>
  <c r="CN36" i="1"/>
  <c r="CI8" i="1"/>
  <c r="H10" i="1"/>
  <c r="DD11" i="1"/>
  <c r="CI18" i="1"/>
  <c r="CI24" i="1"/>
  <c r="CI32" i="1"/>
  <c r="CO40" i="1"/>
  <c r="CM42" i="1"/>
  <c r="CK44" i="1"/>
  <c r="CN45" i="1"/>
  <c r="CL47" i="1"/>
  <c r="CO48" i="1"/>
  <c r="CM50" i="1"/>
  <c r="CI10" i="1"/>
  <c r="CI26" i="1"/>
  <c r="CI34" i="1"/>
  <c r="CL41" i="1"/>
  <c r="CO42" i="1"/>
  <c r="CK46" i="1"/>
  <c r="CJ48" i="1"/>
  <c r="CJ43" i="1"/>
  <c r="CI43" i="1" s="1"/>
  <c r="CJ42" i="1"/>
  <c r="CI42" i="1" s="1"/>
  <c r="CJ46" i="1"/>
  <c r="CJ50" i="1"/>
  <c r="CI50" i="1" s="1"/>
  <c r="CJ41" i="1"/>
  <c r="CJ47" i="1"/>
  <c r="CI47" i="1" s="1"/>
  <c r="CJ45" i="1"/>
  <c r="CJ49" i="1"/>
  <c r="CI49" i="1" s="1"/>
  <c r="CJ40" i="1"/>
  <c r="CI40" i="1" s="1"/>
  <c r="CJ44" i="1"/>
  <c r="CI44" i="1" s="1"/>
  <c r="DF12" i="1"/>
  <c r="W9" i="1"/>
  <c r="BZ12" i="1" s="1"/>
  <c r="BZ18" i="1" s="1"/>
  <c r="EQ60" i="1"/>
  <c r="ES58" i="1"/>
  <c r="EP57" i="1"/>
  <c r="ER55" i="1"/>
  <c r="EO54" i="1"/>
  <c r="ET53" i="1"/>
  <c r="EQ52" i="1"/>
  <c r="ES50" i="1"/>
  <c r="EP49" i="1"/>
  <c r="ER47" i="1"/>
  <c r="EO60" i="1"/>
  <c r="ET59" i="1"/>
  <c r="EQ58" i="1"/>
  <c r="ES56" i="1"/>
  <c r="EP55" i="1"/>
  <c r="ER53" i="1"/>
  <c r="EO52" i="1"/>
  <c r="ET51" i="1"/>
  <c r="EQ50" i="1"/>
  <c r="ES48" i="1"/>
  <c r="EP47" i="1"/>
  <c r="ES59" i="1"/>
  <c r="EP58" i="1"/>
  <c r="ER56" i="1"/>
  <c r="EO55" i="1"/>
  <c r="ET54" i="1"/>
  <c r="EQ53" i="1"/>
  <c r="ES51" i="1"/>
  <c r="EP50" i="1"/>
  <c r="ER48" i="1"/>
  <c r="EO47" i="1"/>
  <c r="ER59" i="1"/>
  <c r="EO58" i="1"/>
  <c r="ET57" i="1"/>
  <c r="EQ56" i="1"/>
  <c r="ES54" i="1"/>
  <c r="EP53" i="1"/>
  <c r="ER51" i="1"/>
  <c r="EO50" i="1"/>
  <c r="ET49" i="1"/>
  <c r="EQ48" i="1"/>
  <c r="ET60" i="1"/>
  <c r="EQ59" i="1"/>
  <c r="ES57" i="1"/>
  <c r="EP56" i="1"/>
  <c r="ER54" i="1"/>
  <c r="EO53" i="1"/>
  <c r="ET52" i="1"/>
  <c r="EQ51" i="1"/>
  <c r="ES49" i="1"/>
  <c r="EP48" i="1"/>
  <c r="ES60" i="1"/>
  <c r="EP59" i="1"/>
  <c r="ER57" i="1"/>
  <c r="EO56" i="1"/>
  <c r="ET55" i="1"/>
  <c r="EQ54" i="1"/>
  <c r="ES52" i="1"/>
  <c r="EP51" i="1"/>
  <c r="ER49" i="1"/>
  <c r="EO48" i="1"/>
  <c r="ER60" i="1"/>
  <c r="EO59" i="1"/>
  <c r="ET58" i="1"/>
  <c r="EQ57" i="1"/>
  <c r="ES55" i="1"/>
  <c r="EP54" i="1"/>
  <c r="ER52" i="1"/>
  <c r="EO51" i="1"/>
  <c r="ET50" i="1"/>
  <c r="EQ49" i="1"/>
  <c r="ES47" i="1"/>
  <c r="EP46" i="1"/>
  <c r="ET44" i="1"/>
  <c r="ER43" i="1"/>
  <c r="EP42" i="1"/>
  <c r="ET40" i="1"/>
  <c r="ER39" i="1"/>
  <c r="EP38" i="1"/>
  <c r="ET47" i="1"/>
  <c r="EO46" i="1"/>
  <c r="ES44" i="1"/>
  <c r="EQ43" i="1"/>
  <c r="EO42" i="1"/>
  <c r="ES40" i="1"/>
  <c r="EQ39" i="1"/>
  <c r="EO38" i="1"/>
  <c r="EP60" i="1"/>
  <c r="ER58" i="1"/>
  <c r="EO57" i="1"/>
  <c r="ET56" i="1"/>
  <c r="EQ47" i="1"/>
  <c r="ET45" i="1"/>
  <c r="ER44" i="1"/>
  <c r="EP43" i="1"/>
  <c r="ET41" i="1"/>
  <c r="ER40" i="1"/>
  <c r="EP39" i="1"/>
  <c r="EQ55" i="1"/>
  <c r="ES53" i="1"/>
  <c r="ES45" i="1"/>
  <c r="EQ44" i="1"/>
  <c r="EO43" i="1"/>
  <c r="ES41" i="1"/>
  <c r="EQ40" i="1"/>
  <c r="EO39" i="1"/>
  <c r="ER37" i="1"/>
  <c r="EO36" i="1"/>
  <c r="EP52" i="1"/>
  <c r="ER50" i="1"/>
  <c r="ET46" i="1"/>
  <c r="ER45" i="1"/>
  <c r="EP44" i="1"/>
  <c r="ET42" i="1"/>
  <c r="ER41" i="1"/>
  <c r="EP40" i="1"/>
  <c r="ET38" i="1"/>
  <c r="CF38" i="1"/>
  <c r="EQ37" i="1"/>
  <c r="EO49" i="1"/>
  <c r="ES46" i="1"/>
  <c r="EQ45" i="1"/>
  <c r="EO44" i="1"/>
  <c r="ES42" i="1"/>
  <c r="EQ41" i="1"/>
  <c r="EO40" i="1"/>
  <c r="ES38" i="1"/>
  <c r="EP37" i="1"/>
  <c r="EQ46" i="1"/>
  <c r="EO45" i="1"/>
  <c r="ES43" i="1"/>
  <c r="EQ42" i="1"/>
  <c r="EO41" i="1"/>
  <c r="ES39" i="1"/>
  <c r="EQ38" i="1"/>
  <c r="ES36" i="1"/>
  <c r="ET43" i="1"/>
  <c r="ER35" i="1"/>
  <c r="ER33" i="1"/>
  <c r="ER31" i="1"/>
  <c r="ER29" i="1"/>
  <c r="ER27" i="1"/>
  <c r="ER25" i="1"/>
  <c r="ET48" i="1"/>
  <c r="ER38" i="1"/>
  <c r="EQ35" i="1"/>
  <c r="EQ33" i="1"/>
  <c r="EQ31" i="1"/>
  <c r="EQ29" i="1"/>
  <c r="EQ27" i="1"/>
  <c r="EQ25" i="1"/>
  <c r="EP35" i="1"/>
  <c r="ET34" i="1"/>
  <c r="EP33" i="1"/>
  <c r="ET32" i="1"/>
  <c r="EP31" i="1"/>
  <c r="ET30" i="1"/>
  <c r="EP29" i="1"/>
  <c r="ET28" i="1"/>
  <c r="EP27" i="1"/>
  <c r="ET26" i="1"/>
  <c r="EP25" i="1"/>
  <c r="ET24" i="1"/>
  <c r="ER42" i="1"/>
  <c r="ET37" i="1"/>
  <c r="EO35" i="1"/>
  <c r="ES34" i="1"/>
  <c r="EO33" i="1"/>
  <c r="ES32" i="1"/>
  <c r="EO31" i="1"/>
  <c r="ES30" i="1"/>
  <c r="EO29" i="1"/>
  <c r="ES28" i="1"/>
  <c r="EO27" i="1"/>
  <c r="ES26" i="1"/>
  <c r="EO25" i="1"/>
  <c r="ES24" i="1"/>
  <c r="EP41" i="1"/>
  <c r="ES37" i="1"/>
  <c r="ET36" i="1"/>
  <c r="ER34" i="1"/>
  <c r="ER32" i="1"/>
  <c r="ER30" i="1"/>
  <c r="ER28" i="1"/>
  <c r="ER26" i="1"/>
  <c r="ER24" i="1"/>
  <c r="ER46" i="1"/>
  <c r="EO37" i="1"/>
  <c r="ER36" i="1"/>
  <c r="EQ34" i="1"/>
  <c r="EQ32" i="1"/>
  <c r="EQ30" i="1"/>
  <c r="EQ28" i="1"/>
  <c r="EQ26" i="1"/>
  <c r="EQ24" i="1"/>
  <c r="EP45" i="1"/>
  <c r="ET39" i="1"/>
  <c r="EQ36" i="1"/>
  <c r="ET35" i="1"/>
  <c r="EP34" i="1"/>
  <c r="ET33" i="1"/>
  <c r="EP32" i="1"/>
  <c r="ET31" i="1"/>
  <c r="EP30" i="1"/>
  <c r="ET29" i="1"/>
  <c r="EP28" i="1"/>
  <c r="ET27" i="1"/>
  <c r="EP26" i="1"/>
  <c r="ET25" i="1"/>
  <c r="EP24" i="1"/>
  <c r="ES31" i="1"/>
  <c r="EP23" i="1"/>
  <c r="ET22" i="1"/>
  <c r="EP21" i="1"/>
  <c r="ET20" i="1"/>
  <c r="EP19" i="1"/>
  <c r="ET18" i="1"/>
  <c r="ER17" i="1"/>
  <c r="EP16" i="1"/>
  <c r="ET14" i="1"/>
  <c r="ER13" i="1"/>
  <c r="EP12" i="1"/>
  <c r="EO26" i="1"/>
  <c r="EO23" i="1"/>
  <c r="ES22" i="1"/>
  <c r="EO21" i="1"/>
  <c r="ES20" i="1"/>
  <c r="EO19" i="1"/>
  <c r="ES18" i="1"/>
  <c r="EQ17" i="1"/>
  <c r="EO16" i="1"/>
  <c r="ES14" i="1"/>
  <c r="EQ13" i="1"/>
  <c r="EO12" i="1"/>
  <c r="EO32" i="1"/>
  <c r="ES27" i="1"/>
  <c r="ER22" i="1"/>
  <c r="ER20" i="1"/>
  <c r="ER18" i="1"/>
  <c r="EP17" i="1"/>
  <c r="ET15" i="1"/>
  <c r="ER14" i="1"/>
  <c r="EP13" i="1"/>
  <c r="ES33" i="1"/>
  <c r="EQ22" i="1"/>
  <c r="EQ20" i="1"/>
  <c r="EQ18" i="1"/>
  <c r="EO17" i="1"/>
  <c r="ES15" i="1"/>
  <c r="EQ14" i="1"/>
  <c r="EO13" i="1"/>
  <c r="EO28" i="1"/>
  <c r="ET23" i="1"/>
  <c r="EP22" i="1"/>
  <c r="ET21" i="1"/>
  <c r="EP20" i="1"/>
  <c r="ET19" i="1"/>
  <c r="EP18" i="1"/>
  <c r="ET16" i="1"/>
  <c r="ER15" i="1"/>
  <c r="EP14" i="1"/>
  <c r="ET12" i="1"/>
  <c r="ER11" i="1"/>
  <c r="EO34" i="1"/>
  <c r="ES29" i="1"/>
  <c r="ES23" i="1"/>
  <c r="EO22" i="1"/>
  <c r="ES21" i="1"/>
  <c r="EO20" i="1"/>
  <c r="ES19" i="1"/>
  <c r="EO18" i="1"/>
  <c r="ES16" i="1"/>
  <c r="EQ15" i="1"/>
  <c r="EO14" i="1"/>
  <c r="ES12" i="1"/>
  <c r="ES35" i="1"/>
  <c r="EO24" i="1"/>
  <c r="ER23" i="1"/>
  <c r="ER21" i="1"/>
  <c r="ER19" i="1"/>
  <c r="ET17" i="1"/>
  <c r="ER16" i="1"/>
  <c r="EP15" i="1"/>
  <c r="ET13" i="1"/>
  <c r="ER12" i="1"/>
  <c r="ES25" i="1"/>
  <c r="EQ21" i="1"/>
  <c r="EQ16" i="1"/>
  <c r="EQ11" i="1"/>
  <c r="EO15" i="1"/>
  <c r="ES17" i="1"/>
  <c r="EP11" i="1"/>
  <c r="EQ12" i="1"/>
  <c r="EO11" i="1"/>
  <c r="EP36" i="1"/>
  <c r="ES13" i="1"/>
  <c r="EQ23" i="1"/>
  <c r="EQ19" i="1"/>
  <c r="ET11" i="1"/>
  <c r="EO30" i="1"/>
  <c r="ES11" i="1"/>
  <c r="ED59" i="1"/>
  <c r="EA58" i="1"/>
  <c r="EF57" i="1"/>
  <c r="EC56" i="1"/>
  <c r="EE54" i="1"/>
  <c r="EB53" i="1"/>
  <c r="ED51" i="1"/>
  <c r="EA50" i="1"/>
  <c r="EF49" i="1"/>
  <c r="EC48" i="1"/>
  <c r="EE60" i="1"/>
  <c r="EB59" i="1"/>
  <c r="ED57" i="1"/>
  <c r="EA56" i="1"/>
  <c r="EF55" i="1"/>
  <c r="EC54" i="1"/>
  <c r="EE52" i="1"/>
  <c r="EB51" i="1"/>
  <c r="ED49" i="1"/>
  <c r="EA48" i="1"/>
  <c r="EF47" i="1"/>
  <c r="ED60" i="1"/>
  <c r="EA59" i="1"/>
  <c r="EF58" i="1"/>
  <c r="EC57" i="1"/>
  <c r="EE55" i="1"/>
  <c r="EB54" i="1"/>
  <c r="ED52" i="1"/>
  <c r="EA51" i="1"/>
  <c r="EF50" i="1"/>
  <c r="EC49" i="1"/>
  <c r="EE47" i="1"/>
  <c r="EC60" i="1"/>
  <c r="EE58" i="1"/>
  <c r="EB57" i="1"/>
  <c r="ED55" i="1"/>
  <c r="EA54" i="1"/>
  <c r="EF53" i="1"/>
  <c r="EC52" i="1"/>
  <c r="EE50" i="1"/>
  <c r="EB49" i="1"/>
  <c r="EB60" i="1"/>
  <c r="ED58" i="1"/>
  <c r="EA57" i="1"/>
  <c r="EF56" i="1"/>
  <c r="EC55" i="1"/>
  <c r="EE53" i="1"/>
  <c r="EB52" i="1"/>
  <c r="ED50" i="1"/>
  <c r="EA49" i="1"/>
  <c r="EF48" i="1"/>
  <c r="EA60" i="1"/>
  <c r="EF59" i="1"/>
  <c r="EC58" i="1"/>
  <c r="EE56" i="1"/>
  <c r="EB55" i="1"/>
  <c r="ED53" i="1"/>
  <c r="EA52" i="1"/>
  <c r="EF51" i="1"/>
  <c r="EC50" i="1"/>
  <c r="EE48" i="1"/>
  <c r="EE59" i="1"/>
  <c r="EB58" i="1"/>
  <c r="ED56" i="1"/>
  <c r="EA55" i="1"/>
  <c r="EF54" i="1"/>
  <c r="EC53" i="1"/>
  <c r="EE51" i="1"/>
  <c r="EB50" i="1"/>
  <c r="ED48" i="1"/>
  <c r="EB48" i="1"/>
  <c r="EC47" i="1"/>
  <c r="EF46" i="1"/>
  <c r="ED45" i="1"/>
  <c r="EB44" i="1"/>
  <c r="EF42" i="1"/>
  <c r="ED41" i="1"/>
  <c r="EB40" i="1"/>
  <c r="EF38" i="1"/>
  <c r="EB47" i="1"/>
  <c r="EE46" i="1"/>
  <c r="EC45" i="1"/>
  <c r="EA44" i="1"/>
  <c r="EE42" i="1"/>
  <c r="EC41" i="1"/>
  <c r="EA40" i="1"/>
  <c r="EE38" i="1"/>
  <c r="EA47" i="1"/>
  <c r="ED46" i="1"/>
  <c r="EB45" i="1"/>
  <c r="EF43" i="1"/>
  <c r="ED42" i="1"/>
  <c r="EB41" i="1"/>
  <c r="EF39" i="1"/>
  <c r="ED38" i="1"/>
  <c r="EF60" i="1"/>
  <c r="EC59" i="1"/>
  <c r="EE57" i="1"/>
  <c r="EC46" i="1"/>
  <c r="EA45" i="1"/>
  <c r="EE43" i="1"/>
  <c r="EC42" i="1"/>
  <c r="EA41" i="1"/>
  <c r="EE39" i="1"/>
  <c r="EC38" i="1"/>
  <c r="EE36" i="1"/>
  <c r="EB56" i="1"/>
  <c r="ED54" i="1"/>
  <c r="EB46" i="1"/>
  <c r="EF44" i="1"/>
  <c r="ED43" i="1"/>
  <c r="EB42" i="1"/>
  <c r="EF40" i="1"/>
  <c r="ED39" i="1"/>
  <c r="EB38" i="1"/>
  <c r="EA53" i="1"/>
  <c r="EF52" i="1"/>
  <c r="EC51" i="1"/>
  <c r="EA46" i="1"/>
  <c r="EE44" i="1"/>
  <c r="EC43" i="1"/>
  <c r="EA42" i="1"/>
  <c r="EE40" i="1"/>
  <c r="EC39" i="1"/>
  <c r="EA38" i="1"/>
  <c r="EF37" i="1"/>
  <c r="EC36" i="1"/>
  <c r="ED47" i="1"/>
  <c r="EE45" i="1"/>
  <c r="EC44" i="1"/>
  <c r="EA43" i="1"/>
  <c r="EE41" i="1"/>
  <c r="EC40" i="1"/>
  <c r="EA39" i="1"/>
  <c r="ED37" i="1"/>
  <c r="EA36" i="1"/>
  <c r="ED44" i="1"/>
  <c r="EB39" i="1"/>
  <c r="ED34" i="1"/>
  <c r="ED32" i="1"/>
  <c r="ED30" i="1"/>
  <c r="ED28" i="1"/>
  <c r="ED26" i="1"/>
  <c r="ED24" i="1"/>
  <c r="EE37" i="1"/>
  <c r="EC34" i="1"/>
  <c r="EC32" i="1"/>
  <c r="EC30" i="1"/>
  <c r="EC28" i="1"/>
  <c r="EC26" i="1"/>
  <c r="EC24" i="1"/>
  <c r="EB43" i="1"/>
  <c r="CD38" i="1"/>
  <c r="EC37" i="1"/>
  <c r="EF35" i="1"/>
  <c r="EB34" i="1"/>
  <c r="EF33" i="1"/>
  <c r="EB32" i="1"/>
  <c r="EF31" i="1"/>
  <c r="EB30" i="1"/>
  <c r="EF29" i="1"/>
  <c r="EB28" i="1"/>
  <c r="EF27" i="1"/>
  <c r="EB26" i="1"/>
  <c r="EF25" i="1"/>
  <c r="EB24" i="1"/>
  <c r="EB37" i="1"/>
  <c r="EE35" i="1"/>
  <c r="EA34" i="1"/>
  <c r="EE33" i="1"/>
  <c r="EA32" i="1"/>
  <c r="EE31" i="1"/>
  <c r="EA30" i="1"/>
  <c r="EE29" i="1"/>
  <c r="EA28" i="1"/>
  <c r="EE27" i="1"/>
  <c r="EA26" i="1"/>
  <c r="EE25" i="1"/>
  <c r="EA24" i="1"/>
  <c r="EA37" i="1"/>
  <c r="EF36" i="1"/>
  <c r="ED35" i="1"/>
  <c r="ED33" i="1"/>
  <c r="ED31" i="1"/>
  <c r="ED29" i="1"/>
  <c r="ED27" i="1"/>
  <c r="ED25" i="1"/>
  <c r="EE49" i="1"/>
  <c r="EF41" i="1"/>
  <c r="ED36" i="1"/>
  <c r="EC35" i="1"/>
  <c r="EC33" i="1"/>
  <c r="EC31" i="1"/>
  <c r="EC29" i="1"/>
  <c r="EC27" i="1"/>
  <c r="EC25" i="1"/>
  <c r="ED40" i="1"/>
  <c r="EB36" i="1"/>
  <c r="EB35" i="1"/>
  <c r="EF34" i="1"/>
  <c r="EB33" i="1"/>
  <c r="EF32" i="1"/>
  <c r="EB31" i="1"/>
  <c r="EF30" i="1"/>
  <c r="EB29" i="1"/>
  <c r="EF28" i="1"/>
  <c r="EB27" i="1"/>
  <c r="EF26" i="1"/>
  <c r="EB25" i="1"/>
  <c r="EF24" i="1"/>
  <c r="EF45" i="1"/>
  <c r="EA35" i="1"/>
  <c r="EE30" i="1"/>
  <c r="EF23" i="1"/>
  <c r="EB22" i="1"/>
  <c r="EF21" i="1"/>
  <c r="EB20" i="1"/>
  <c r="EF19" i="1"/>
  <c r="EB18" i="1"/>
  <c r="EF16" i="1"/>
  <c r="ED15" i="1"/>
  <c r="EB14" i="1"/>
  <c r="EF12" i="1"/>
  <c r="EA25" i="1"/>
  <c r="EE23" i="1"/>
  <c r="EA22" i="1"/>
  <c r="EE21" i="1"/>
  <c r="EA20" i="1"/>
  <c r="EE19" i="1"/>
  <c r="EA18" i="1"/>
  <c r="EE16" i="1"/>
  <c r="EC15" i="1"/>
  <c r="EA14" i="1"/>
  <c r="EE12" i="1"/>
  <c r="EA31" i="1"/>
  <c r="EE26" i="1"/>
  <c r="ED23" i="1"/>
  <c r="ED21" i="1"/>
  <c r="ED19" i="1"/>
  <c r="EF17" i="1"/>
  <c r="ED16" i="1"/>
  <c r="EB15" i="1"/>
  <c r="EF13" i="1"/>
  <c r="ED12" i="1"/>
  <c r="EE32" i="1"/>
  <c r="EC23" i="1"/>
  <c r="EC21" i="1"/>
  <c r="EC19" i="1"/>
  <c r="EE17" i="1"/>
  <c r="EC16" i="1"/>
  <c r="EA15" i="1"/>
  <c r="EE13" i="1"/>
  <c r="EA27" i="1"/>
  <c r="EB23" i="1"/>
  <c r="EF22" i="1"/>
  <c r="EB21" i="1"/>
  <c r="EF20" i="1"/>
  <c r="EB19" i="1"/>
  <c r="EF18" i="1"/>
  <c r="ED17" i="1"/>
  <c r="EB16" i="1"/>
  <c r="EF14" i="1"/>
  <c r="ED13" i="1"/>
  <c r="EB12" i="1"/>
  <c r="EA33" i="1"/>
  <c r="EE28" i="1"/>
  <c r="EA23" i="1"/>
  <c r="EE22" i="1"/>
  <c r="EA21" i="1"/>
  <c r="EE20" i="1"/>
  <c r="EA19" i="1"/>
  <c r="EE18" i="1"/>
  <c r="EC17" i="1"/>
  <c r="EA16" i="1"/>
  <c r="EE14" i="1"/>
  <c r="EC13" i="1"/>
  <c r="EA12" i="1"/>
  <c r="EE34" i="1"/>
  <c r="ED22" i="1"/>
  <c r="ED20" i="1"/>
  <c r="ED18" i="1"/>
  <c r="EB17" i="1"/>
  <c r="EF15" i="1"/>
  <c r="ED14" i="1"/>
  <c r="EB13" i="1"/>
  <c r="EF11" i="1"/>
  <c r="EA29" i="1"/>
  <c r="EE11" i="1"/>
  <c r="EE24" i="1"/>
  <c r="ED11" i="1"/>
  <c r="EC22" i="1"/>
  <c r="EC18" i="1"/>
  <c r="EA17" i="1"/>
  <c r="EC11" i="1"/>
  <c r="EB11" i="1"/>
  <c r="EC14" i="1"/>
  <c r="EA13" i="1"/>
  <c r="EC12" i="1"/>
  <c r="EA11" i="1"/>
  <c r="EC20" i="1"/>
  <c r="EE15" i="1"/>
  <c r="EH60" i="1"/>
  <c r="EM59" i="1"/>
  <c r="EJ58" i="1"/>
  <c r="EL56" i="1"/>
  <c r="EI55" i="1"/>
  <c r="EK53" i="1"/>
  <c r="EH52" i="1"/>
  <c r="EM51" i="1"/>
  <c r="EJ50" i="1"/>
  <c r="EL48" i="1"/>
  <c r="EI47" i="1"/>
  <c r="EK59" i="1"/>
  <c r="EH58" i="1"/>
  <c r="EM57" i="1"/>
  <c r="EJ56" i="1"/>
  <c r="EL54" i="1"/>
  <c r="EI53" i="1"/>
  <c r="EK51" i="1"/>
  <c r="EH50" i="1"/>
  <c r="EM49" i="1"/>
  <c r="EJ48" i="1"/>
  <c r="EM60" i="1"/>
  <c r="EJ59" i="1"/>
  <c r="EL57" i="1"/>
  <c r="EI56" i="1"/>
  <c r="EK54" i="1"/>
  <c r="EH53" i="1"/>
  <c r="EM52" i="1"/>
  <c r="EJ51" i="1"/>
  <c r="EL49" i="1"/>
  <c r="EI48" i="1"/>
  <c r="EL60" i="1"/>
  <c r="EI59" i="1"/>
  <c r="EK57" i="1"/>
  <c r="EH56" i="1"/>
  <c r="EM55" i="1"/>
  <c r="EJ54" i="1"/>
  <c r="EL52" i="1"/>
  <c r="EI51" i="1"/>
  <c r="EK49" i="1"/>
  <c r="EH48" i="1"/>
  <c r="EK60" i="1"/>
  <c r="EH59" i="1"/>
  <c r="EM58" i="1"/>
  <c r="EJ57" i="1"/>
  <c r="EL55" i="1"/>
  <c r="EI54" i="1"/>
  <c r="EK52" i="1"/>
  <c r="EH51" i="1"/>
  <c r="EM50" i="1"/>
  <c r="EJ49" i="1"/>
  <c r="EJ60" i="1"/>
  <c r="EL58" i="1"/>
  <c r="EI57" i="1"/>
  <c r="EK55" i="1"/>
  <c r="EH54" i="1"/>
  <c r="EM53" i="1"/>
  <c r="EJ52" i="1"/>
  <c r="EL50" i="1"/>
  <c r="EI49" i="1"/>
  <c r="EI60" i="1"/>
  <c r="EK58" i="1"/>
  <c r="EH57" i="1"/>
  <c r="EM56" i="1"/>
  <c r="EJ55" i="1"/>
  <c r="EL53" i="1"/>
  <c r="EI52" i="1"/>
  <c r="EK50" i="1"/>
  <c r="EH49" i="1"/>
  <c r="EM48" i="1"/>
  <c r="EJ47" i="1"/>
  <c r="EM45" i="1"/>
  <c r="EK44" i="1"/>
  <c r="EI43" i="1"/>
  <c r="EM41" i="1"/>
  <c r="EK40" i="1"/>
  <c r="EI39" i="1"/>
  <c r="EL45" i="1"/>
  <c r="EJ44" i="1"/>
  <c r="EH43" i="1"/>
  <c r="EL41" i="1"/>
  <c r="EJ40" i="1"/>
  <c r="EH39" i="1"/>
  <c r="EL59" i="1"/>
  <c r="EM46" i="1"/>
  <c r="EK45" i="1"/>
  <c r="EI44" i="1"/>
  <c r="EM42" i="1"/>
  <c r="EK41" i="1"/>
  <c r="EI40" i="1"/>
  <c r="EM38" i="1"/>
  <c r="EI58" i="1"/>
  <c r="EK56" i="1"/>
  <c r="EM54" i="1"/>
  <c r="EM47" i="1"/>
  <c r="EL46" i="1"/>
  <c r="EJ45" i="1"/>
  <c r="EH44" i="1"/>
  <c r="EL42" i="1"/>
  <c r="EJ41" i="1"/>
  <c r="EH40" i="1"/>
  <c r="EL38" i="1"/>
  <c r="EI37" i="1"/>
  <c r="EH55" i="1"/>
  <c r="EJ53" i="1"/>
  <c r="EL51" i="1"/>
  <c r="EL47" i="1"/>
  <c r="EK46" i="1"/>
  <c r="EI45" i="1"/>
  <c r="EM43" i="1"/>
  <c r="EK42" i="1"/>
  <c r="EI41" i="1"/>
  <c r="EM39" i="1"/>
  <c r="EK38" i="1"/>
  <c r="EH37" i="1"/>
  <c r="EI50" i="1"/>
  <c r="EK47" i="1"/>
  <c r="EJ46" i="1"/>
  <c r="EH45" i="1"/>
  <c r="EL43" i="1"/>
  <c r="EJ42" i="1"/>
  <c r="EH41" i="1"/>
  <c r="EL39" i="1"/>
  <c r="EJ38" i="1"/>
  <c r="CE38" i="1"/>
  <c r="EL36" i="1"/>
  <c r="EK48" i="1"/>
  <c r="EH46" i="1"/>
  <c r="EL44" i="1"/>
  <c r="EJ43" i="1"/>
  <c r="EH42" i="1"/>
  <c r="EL40" i="1"/>
  <c r="EJ39" i="1"/>
  <c r="EH38" i="1"/>
  <c r="EM37" i="1"/>
  <c r="EJ36" i="1"/>
  <c r="EJ37" i="1"/>
  <c r="EM36" i="1"/>
  <c r="EI35" i="1"/>
  <c r="EM34" i="1"/>
  <c r="EI33" i="1"/>
  <c r="EM32" i="1"/>
  <c r="EI31" i="1"/>
  <c r="EM30" i="1"/>
  <c r="EI29" i="1"/>
  <c r="EM28" i="1"/>
  <c r="EI27" i="1"/>
  <c r="EM26" i="1"/>
  <c r="EI25" i="1"/>
  <c r="EM24" i="1"/>
  <c r="EK43" i="1"/>
  <c r="EK36" i="1"/>
  <c r="EH35" i="1"/>
  <c r="EL34" i="1"/>
  <c r="EH33" i="1"/>
  <c r="EL32" i="1"/>
  <c r="EH31" i="1"/>
  <c r="EL30" i="1"/>
  <c r="EH29" i="1"/>
  <c r="EL28" i="1"/>
  <c r="EH27" i="1"/>
  <c r="EL26" i="1"/>
  <c r="EH25" i="1"/>
  <c r="EL24" i="1"/>
  <c r="EI38" i="1"/>
  <c r="EI36" i="1"/>
  <c r="EK34" i="1"/>
  <c r="EK32" i="1"/>
  <c r="EK30" i="1"/>
  <c r="EK28" i="1"/>
  <c r="EK26" i="1"/>
  <c r="EK24" i="1"/>
  <c r="EH36" i="1"/>
  <c r="EJ34" i="1"/>
  <c r="EJ32" i="1"/>
  <c r="EJ30" i="1"/>
  <c r="EJ28" i="1"/>
  <c r="EJ26" i="1"/>
  <c r="EJ24" i="1"/>
  <c r="EI42" i="1"/>
  <c r="EM35" i="1"/>
  <c r="EI34" i="1"/>
  <c r="EM33" i="1"/>
  <c r="EI32" i="1"/>
  <c r="EM31" i="1"/>
  <c r="EI30" i="1"/>
  <c r="EM29" i="1"/>
  <c r="EI28" i="1"/>
  <c r="EM27" i="1"/>
  <c r="EI26" i="1"/>
  <c r="EM25" i="1"/>
  <c r="EI24" i="1"/>
  <c r="EH47" i="1"/>
  <c r="EM40" i="1"/>
  <c r="EL35" i="1"/>
  <c r="EH34" i="1"/>
  <c r="EL33" i="1"/>
  <c r="EH32" i="1"/>
  <c r="EL31" i="1"/>
  <c r="EH30" i="1"/>
  <c r="EL29" i="1"/>
  <c r="EH28" i="1"/>
  <c r="EL27" i="1"/>
  <c r="EH26" i="1"/>
  <c r="EL25" i="1"/>
  <c r="EH24" i="1"/>
  <c r="EI46" i="1"/>
  <c r="EL37" i="1"/>
  <c r="EK35" i="1"/>
  <c r="EK33" i="1"/>
  <c r="EK31" i="1"/>
  <c r="EK29" i="1"/>
  <c r="EK27" i="1"/>
  <c r="EK25" i="1"/>
  <c r="EK39" i="1"/>
  <c r="EJ25" i="1"/>
  <c r="EK22" i="1"/>
  <c r="EK20" i="1"/>
  <c r="EK18" i="1"/>
  <c r="EI17" i="1"/>
  <c r="EM15" i="1"/>
  <c r="EK14" i="1"/>
  <c r="EI13" i="1"/>
  <c r="EK37" i="1"/>
  <c r="EJ31" i="1"/>
  <c r="EJ22" i="1"/>
  <c r="EJ20" i="1"/>
  <c r="EJ18" i="1"/>
  <c r="EH17" i="1"/>
  <c r="EL15" i="1"/>
  <c r="EJ14" i="1"/>
  <c r="EH13" i="1"/>
  <c r="EM23" i="1"/>
  <c r="EI22" i="1"/>
  <c r="EM21" i="1"/>
  <c r="EI20" i="1"/>
  <c r="EM19" i="1"/>
  <c r="EI18" i="1"/>
  <c r="EM16" i="1"/>
  <c r="EK15" i="1"/>
  <c r="EI14" i="1"/>
  <c r="EM12" i="1"/>
  <c r="EJ27" i="1"/>
  <c r="EL23" i="1"/>
  <c r="EH22" i="1"/>
  <c r="EL21" i="1"/>
  <c r="EH20" i="1"/>
  <c r="EL19" i="1"/>
  <c r="EH18" i="1"/>
  <c r="EL16" i="1"/>
  <c r="EJ15" i="1"/>
  <c r="EH14" i="1"/>
  <c r="EM44" i="1"/>
  <c r="EJ33" i="1"/>
  <c r="EK23" i="1"/>
  <c r="EK21" i="1"/>
  <c r="EK19" i="1"/>
  <c r="EM17" i="1"/>
  <c r="EK16" i="1"/>
  <c r="EI15" i="1"/>
  <c r="EM13" i="1"/>
  <c r="EK12" i="1"/>
  <c r="EI11" i="1"/>
  <c r="EJ23" i="1"/>
  <c r="EJ21" i="1"/>
  <c r="EJ19" i="1"/>
  <c r="EL17" i="1"/>
  <c r="EJ16" i="1"/>
  <c r="EH15" i="1"/>
  <c r="EL13" i="1"/>
  <c r="EJ12" i="1"/>
  <c r="EJ29" i="1"/>
  <c r="EI23" i="1"/>
  <c r="EM22" i="1"/>
  <c r="EI21" i="1"/>
  <c r="EM20" i="1"/>
  <c r="EI19" i="1"/>
  <c r="EM18" i="1"/>
  <c r="EK17" i="1"/>
  <c r="EI16" i="1"/>
  <c r="EM14" i="1"/>
  <c r="EK13" i="1"/>
  <c r="EI12" i="1"/>
  <c r="EL20" i="1"/>
  <c r="EH21" i="1"/>
  <c r="EH16" i="1"/>
  <c r="EJ11" i="1"/>
  <c r="EL22" i="1"/>
  <c r="EL18" i="1"/>
  <c r="EJ17" i="1"/>
  <c r="EL12" i="1"/>
  <c r="EM11" i="1"/>
  <c r="EL14" i="1"/>
  <c r="EJ13" i="1"/>
  <c r="EH12" i="1"/>
  <c r="EL11" i="1"/>
  <c r="EH23" i="1"/>
  <c r="EH19" i="1"/>
  <c r="EK11" i="1"/>
  <c r="EJ35" i="1"/>
  <c r="EH11" i="1"/>
  <c r="DX60" i="1"/>
  <c r="DU59" i="1"/>
  <c r="DW57" i="1"/>
  <c r="DT56" i="1"/>
  <c r="DY55" i="1"/>
  <c r="DV54" i="1"/>
  <c r="DX52" i="1"/>
  <c r="DU51" i="1"/>
  <c r="DW49" i="1"/>
  <c r="DT48" i="1"/>
  <c r="DY47" i="1"/>
  <c r="DV60" i="1"/>
  <c r="DX58" i="1"/>
  <c r="DU57" i="1"/>
  <c r="DW55" i="1"/>
  <c r="DT54" i="1"/>
  <c r="DY53" i="1"/>
  <c r="DV52" i="1"/>
  <c r="DX50" i="1"/>
  <c r="DU49" i="1"/>
  <c r="DW47" i="1"/>
  <c r="DU60" i="1"/>
  <c r="DW58" i="1"/>
  <c r="DT57" i="1"/>
  <c r="DY56" i="1"/>
  <c r="DV55" i="1"/>
  <c r="DX53" i="1"/>
  <c r="DU52" i="1"/>
  <c r="DW50" i="1"/>
  <c r="DT49" i="1"/>
  <c r="DY48" i="1"/>
  <c r="DT60" i="1"/>
  <c r="DY59" i="1"/>
  <c r="DV58" i="1"/>
  <c r="DX56" i="1"/>
  <c r="DU55" i="1"/>
  <c r="DW53" i="1"/>
  <c r="DT52" i="1"/>
  <c r="DY51" i="1"/>
  <c r="DV50" i="1"/>
  <c r="DX48" i="1"/>
  <c r="DX59" i="1"/>
  <c r="DU58" i="1"/>
  <c r="DW56" i="1"/>
  <c r="DT55" i="1"/>
  <c r="DY54" i="1"/>
  <c r="DV53" i="1"/>
  <c r="DX51" i="1"/>
  <c r="DU50" i="1"/>
  <c r="DW48" i="1"/>
  <c r="DW59" i="1"/>
  <c r="DT58" i="1"/>
  <c r="DY57" i="1"/>
  <c r="DV56" i="1"/>
  <c r="DX54" i="1"/>
  <c r="DU53" i="1"/>
  <c r="DW51" i="1"/>
  <c r="DT50" i="1"/>
  <c r="DY49" i="1"/>
  <c r="DV48" i="1"/>
  <c r="DY60" i="1"/>
  <c r="DV59" i="1"/>
  <c r="DX57" i="1"/>
  <c r="DU56" i="1"/>
  <c r="DW54" i="1"/>
  <c r="DT53" i="1"/>
  <c r="DY52" i="1"/>
  <c r="DV51" i="1"/>
  <c r="DX49" i="1"/>
  <c r="DU48" i="1"/>
  <c r="DW46" i="1"/>
  <c r="DU45" i="1"/>
  <c r="DY43" i="1"/>
  <c r="DW42" i="1"/>
  <c r="DU41" i="1"/>
  <c r="DY39" i="1"/>
  <c r="DW38" i="1"/>
  <c r="DV46" i="1"/>
  <c r="DT45" i="1"/>
  <c r="DX43" i="1"/>
  <c r="DV42" i="1"/>
  <c r="DT41" i="1"/>
  <c r="DX39" i="1"/>
  <c r="DU46" i="1"/>
  <c r="DY44" i="1"/>
  <c r="DW43" i="1"/>
  <c r="DU42" i="1"/>
  <c r="DY40" i="1"/>
  <c r="DW39" i="1"/>
  <c r="DX47" i="1"/>
  <c r="DT46" i="1"/>
  <c r="DX44" i="1"/>
  <c r="DV43" i="1"/>
  <c r="DT42" i="1"/>
  <c r="DX40" i="1"/>
  <c r="DV39" i="1"/>
  <c r="DT38" i="1"/>
  <c r="DY37" i="1"/>
  <c r="DV36" i="1"/>
  <c r="DW60" i="1"/>
  <c r="DT59" i="1"/>
  <c r="DY58" i="1"/>
  <c r="DV57" i="1"/>
  <c r="DV47" i="1"/>
  <c r="DY45" i="1"/>
  <c r="DW44" i="1"/>
  <c r="DU43" i="1"/>
  <c r="DY41" i="1"/>
  <c r="DW40" i="1"/>
  <c r="DU39" i="1"/>
  <c r="DX37" i="1"/>
  <c r="DX55" i="1"/>
  <c r="DU54" i="1"/>
  <c r="DU47" i="1"/>
  <c r="DX45" i="1"/>
  <c r="DV44" i="1"/>
  <c r="DT43" i="1"/>
  <c r="DX41" i="1"/>
  <c r="DV40" i="1"/>
  <c r="DT39" i="1"/>
  <c r="DW37" i="1"/>
  <c r="DT36" i="1"/>
  <c r="DV49" i="1"/>
  <c r="DX46" i="1"/>
  <c r="DV45" i="1"/>
  <c r="DT44" i="1"/>
  <c r="DX42" i="1"/>
  <c r="DV41" i="1"/>
  <c r="DT40" i="1"/>
  <c r="DX38" i="1"/>
  <c r="CC38" i="1"/>
  <c r="DU37" i="1"/>
  <c r="DW45" i="1"/>
  <c r="DX36" i="1"/>
  <c r="DY35" i="1"/>
  <c r="DU34" i="1"/>
  <c r="DY33" i="1"/>
  <c r="DU32" i="1"/>
  <c r="DY31" i="1"/>
  <c r="DU30" i="1"/>
  <c r="DY29" i="1"/>
  <c r="DU28" i="1"/>
  <c r="DY27" i="1"/>
  <c r="DU26" i="1"/>
  <c r="DY25" i="1"/>
  <c r="DU24" i="1"/>
  <c r="DW52" i="1"/>
  <c r="DY50" i="1"/>
  <c r="DU44" i="1"/>
  <c r="DW36" i="1"/>
  <c r="DX35" i="1"/>
  <c r="DT34" i="1"/>
  <c r="DX33" i="1"/>
  <c r="DT32" i="1"/>
  <c r="DX31" i="1"/>
  <c r="DT30" i="1"/>
  <c r="DX29" i="1"/>
  <c r="DT28" i="1"/>
  <c r="DX27" i="1"/>
  <c r="DT26" i="1"/>
  <c r="DX25" i="1"/>
  <c r="DT24" i="1"/>
  <c r="DU36" i="1"/>
  <c r="DW35" i="1"/>
  <c r="DW33" i="1"/>
  <c r="DW31" i="1"/>
  <c r="DW29" i="1"/>
  <c r="DW27" i="1"/>
  <c r="DW25" i="1"/>
  <c r="DY38" i="1"/>
  <c r="DV35" i="1"/>
  <c r="DV33" i="1"/>
  <c r="DV31" i="1"/>
  <c r="DV29" i="1"/>
  <c r="DV27" i="1"/>
  <c r="DV25" i="1"/>
  <c r="DV38" i="1"/>
  <c r="DU35" i="1"/>
  <c r="DY34" i="1"/>
  <c r="DU33" i="1"/>
  <c r="DY32" i="1"/>
  <c r="DU31" i="1"/>
  <c r="DY30" i="1"/>
  <c r="DU29" i="1"/>
  <c r="DY28" i="1"/>
  <c r="DU27" i="1"/>
  <c r="DY26" i="1"/>
  <c r="DU25" i="1"/>
  <c r="DY24" i="1"/>
  <c r="DT51" i="1"/>
  <c r="DY42" i="1"/>
  <c r="DU38" i="1"/>
  <c r="DV37" i="1"/>
  <c r="DT35" i="1"/>
  <c r="DX34" i="1"/>
  <c r="DT33" i="1"/>
  <c r="DX32" i="1"/>
  <c r="DT31" i="1"/>
  <c r="DX30" i="1"/>
  <c r="DT29" i="1"/>
  <c r="DX28" i="1"/>
  <c r="DT27" i="1"/>
  <c r="DX26" i="1"/>
  <c r="DT25" i="1"/>
  <c r="DX24" i="1"/>
  <c r="DT47" i="1"/>
  <c r="DW41" i="1"/>
  <c r="DT37" i="1"/>
  <c r="DW34" i="1"/>
  <c r="DW32" i="1"/>
  <c r="DW30" i="1"/>
  <c r="DW28" i="1"/>
  <c r="DW26" i="1"/>
  <c r="DW24" i="1"/>
  <c r="DY36" i="1"/>
  <c r="DV24" i="1"/>
  <c r="DW23" i="1"/>
  <c r="DW21" i="1"/>
  <c r="DW19" i="1"/>
  <c r="DY17" i="1"/>
  <c r="DW16" i="1"/>
  <c r="DU15" i="1"/>
  <c r="DY13" i="1"/>
  <c r="DW12" i="1"/>
  <c r="DV30" i="1"/>
  <c r="DV23" i="1"/>
  <c r="DV21" i="1"/>
  <c r="DV19" i="1"/>
  <c r="DX17" i="1"/>
  <c r="DV16" i="1"/>
  <c r="DT15" i="1"/>
  <c r="DX13" i="1"/>
  <c r="DV12" i="1"/>
  <c r="DU23" i="1"/>
  <c r="DY22" i="1"/>
  <c r="DU21" i="1"/>
  <c r="DY20" i="1"/>
  <c r="DU19" i="1"/>
  <c r="DY18" i="1"/>
  <c r="DW17" i="1"/>
  <c r="DU16" i="1"/>
  <c r="DY14" i="1"/>
  <c r="DW13" i="1"/>
  <c r="DU12" i="1"/>
  <c r="DV26" i="1"/>
  <c r="DT23" i="1"/>
  <c r="DX22" i="1"/>
  <c r="DT21" i="1"/>
  <c r="DX20" i="1"/>
  <c r="DT19" i="1"/>
  <c r="DX18" i="1"/>
  <c r="DV17" i="1"/>
  <c r="DT16" i="1"/>
  <c r="DX14" i="1"/>
  <c r="DV13" i="1"/>
  <c r="DY46" i="1"/>
  <c r="DU40" i="1"/>
  <c r="DV32" i="1"/>
  <c r="DW22" i="1"/>
  <c r="DW20" i="1"/>
  <c r="DW18" i="1"/>
  <c r="DU17" i="1"/>
  <c r="DY15" i="1"/>
  <c r="DW14" i="1"/>
  <c r="DU13" i="1"/>
  <c r="DY11" i="1"/>
  <c r="DV22" i="1"/>
  <c r="DV20" i="1"/>
  <c r="DV18" i="1"/>
  <c r="DT17" i="1"/>
  <c r="DX15" i="1"/>
  <c r="DV14" i="1"/>
  <c r="DT13" i="1"/>
  <c r="DV28" i="1"/>
  <c r="DY23" i="1"/>
  <c r="DU22" i="1"/>
  <c r="DY21" i="1"/>
  <c r="DU20" i="1"/>
  <c r="DY19" i="1"/>
  <c r="DU18" i="1"/>
  <c r="DY16" i="1"/>
  <c r="DW15" i="1"/>
  <c r="DU14" i="1"/>
  <c r="DY12" i="1"/>
  <c r="DT20" i="1"/>
  <c r="DV15" i="1"/>
  <c r="DV11" i="1"/>
  <c r="DX11" i="1"/>
  <c r="DV34" i="1"/>
  <c r="DU11" i="1"/>
  <c r="DX21" i="1"/>
  <c r="DX16" i="1"/>
  <c r="DT11" i="1"/>
  <c r="DT22" i="1"/>
  <c r="DT18" i="1"/>
  <c r="DX19" i="1"/>
  <c r="DT14" i="1"/>
  <c r="DX12" i="1"/>
  <c r="DT12" i="1"/>
  <c r="DW11" i="1"/>
  <c r="DX23" i="1"/>
  <c r="CI4" i="1"/>
  <c r="DB59" i="1"/>
  <c r="CY58" i="1"/>
  <c r="DD57" i="1"/>
  <c r="DA56" i="1"/>
  <c r="DC54" i="1"/>
  <c r="CZ53" i="1"/>
  <c r="DB51" i="1"/>
  <c r="CY50" i="1"/>
  <c r="DD49" i="1"/>
  <c r="DA48" i="1"/>
  <c r="DC60" i="1"/>
  <c r="CZ59" i="1"/>
  <c r="DB57" i="1"/>
  <c r="CY56" i="1"/>
  <c r="DD55" i="1"/>
  <c r="DA54" i="1"/>
  <c r="DC52" i="1"/>
  <c r="CZ51" i="1"/>
  <c r="DB49" i="1"/>
  <c r="CY48" i="1"/>
  <c r="DB60" i="1"/>
  <c r="CY59" i="1"/>
  <c r="DD58" i="1"/>
  <c r="DA57" i="1"/>
  <c r="DC55" i="1"/>
  <c r="CZ54" i="1"/>
  <c r="DB52" i="1"/>
  <c r="CY51" i="1"/>
  <c r="DD50" i="1"/>
  <c r="DA49" i="1"/>
  <c r="DA60" i="1"/>
  <c r="DC58" i="1"/>
  <c r="CZ57" i="1"/>
  <c r="DB55" i="1"/>
  <c r="CY54" i="1"/>
  <c r="DD53" i="1"/>
  <c r="DA52" i="1"/>
  <c r="DC50" i="1"/>
  <c r="CZ49" i="1"/>
  <c r="CZ60" i="1"/>
  <c r="DB58" i="1"/>
  <c r="CY57" i="1"/>
  <c r="DD56" i="1"/>
  <c r="DA55" i="1"/>
  <c r="DC53" i="1"/>
  <c r="CZ52" i="1"/>
  <c r="DB50" i="1"/>
  <c r="CY49" i="1"/>
  <c r="DD48" i="1"/>
  <c r="CY60" i="1"/>
  <c r="DD59" i="1"/>
  <c r="DA58" i="1"/>
  <c r="DC56" i="1"/>
  <c r="CZ55" i="1"/>
  <c r="DB53" i="1"/>
  <c r="CY52" i="1"/>
  <c r="DD51" i="1"/>
  <c r="DA50" i="1"/>
  <c r="DC48" i="1"/>
  <c r="DC59" i="1"/>
  <c r="CZ58" i="1"/>
  <c r="DB56" i="1"/>
  <c r="CY55" i="1"/>
  <c r="DD54" i="1"/>
  <c r="DA53" i="1"/>
  <c r="DC51" i="1"/>
  <c r="CZ50" i="1"/>
  <c r="DB48" i="1"/>
  <c r="CY53" i="1"/>
  <c r="DD52" i="1"/>
  <c r="DA51" i="1"/>
  <c r="CY47" i="1"/>
  <c r="DD46" i="1"/>
  <c r="DB45" i="1"/>
  <c r="CZ44" i="1"/>
  <c r="DD42" i="1"/>
  <c r="DB41" i="1"/>
  <c r="CZ40" i="1"/>
  <c r="DD38" i="1"/>
  <c r="DC49" i="1"/>
  <c r="DC46" i="1"/>
  <c r="DA45" i="1"/>
  <c r="CY44" i="1"/>
  <c r="DC42" i="1"/>
  <c r="DA41" i="1"/>
  <c r="CY40" i="1"/>
  <c r="DB46" i="1"/>
  <c r="CZ45" i="1"/>
  <c r="DD43" i="1"/>
  <c r="DB42" i="1"/>
  <c r="CZ41" i="1"/>
  <c r="DD39" i="1"/>
  <c r="CZ48" i="1"/>
  <c r="DD47" i="1"/>
  <c r="DA46" i="1"/>
  <c r="CY45" i="1"/>
  <c r="DC43" i="1"/>
  <c r="DA42" i="1"/>
  <c r="CY41" i="1"/>
  <c r="DC39" i="1"/>
  <c r="DA38" i="1"/>
  <c r="DC36" i="1"/>
  <c r="DC47" i="1"/>
  <c r="CZ46" i="1"/>
  <c r="DD44" i="1"/>
  <c r="DB43" i="1"/>
  <c r="CZ42" i="1"/>
  <c r="DD40" i="1"/>
  <c r="DB39" i="1"/>
  <c r="CZ38" i="1"/>
  <c r="DB47" i="1"/>
  <c r="CY46" i="1"/>
  <c r="DC44" i="1"/>
  <c r="DA43" i="1"/>
  <c r="CY42" i="1"/>
  <c r="DC40" i="1"/>
  <c r="DA39" i="1"/>
  <c r="CY38" i="1"/>
  <c r="DD37" i="1"/>
  <c r="DA36" i="1"/>
  <c r="CZ56" i="1"/>
  <c r="DB54" i="1"/>
  <c r="CZ47" i="1"/>
  <c r="DC45" i="1"/>
  <c r="DA44" i="1"/>
  <c r="CY43" i="1"/>
  <c r="DC41" i="1"/>
  <c r="DA40" i="1"/>
  <c r="CY39" i="1"/>
  <c r="DB37" i="1"/>
  <c r="CY36" i="1"/>
  <c r="DA47" i="1"/>
  <c r="DD41" i="1"/>
  <c r="CY37" i="1"/>
  <c r="DB34" i="1"/>
  <c r="DB32" i="1"/>
  <c r="DB30" i="1"/>
  <c r="DB28" i="1"/>
  <c r="DB26" i="1"/>
  <c r="DB24" i="1"/>
  <c r="DD60" i="1"/>
  <c r="DB40" i="1"/>
  <c r="DA34" i="1"/>
  <c r="DA32" i="1"/>
  <c r="DA30" i="1"/>
  <c r="DA28" i="1"/>
  <c r="DA26" i="1"/>
  <c r="DA24" i="1"/>
  <c r="DD45" i="1"/>
  <c r="DC38" i="1"/>
  <c r="DD35" i="1"/>
  <c r="CZ34" i="1"/>
  <c r="DD33" i="1"/>
  <c r="CZ32" i="1"/>
  <c r="DD31" i="1"/>
  <c r="CZ30" i="1"/>
  <c r="DD29" i="1"/>
  <c r="CZ28" i="1"/>
  <c r="DD27" i="1"/>
  <c r="CZ26" i="1"/>
  <c r="DD25" i="1"/>
  <c r="CZ24" i="1"/>
  <c r="DB44" i="1"/>
  <c r="CZ39" i="1"/>
  <c r="DB38" i="1"/>
  <c r="DD36" i="1"/>
  <c r="DC35" i="1"/>
  <c r="CY34" i="1"/>
  <c r="DC33" i="1"/>
  <c r="CY32" i="1"/>
  <c r="DC31" i="1"/>
  <c r="CY30" i="1"/>
  <c r="DC29" i="1"/>
  <c r="CY28" i="1"/>
  <c r="DC27" i="1"/>
  <c r="CY26" i="1"/>
  <c r="DC25" i="1"/>
  <c r="CY24" i="1"/>
  <c r="BZ38" i="1"/>
  <c r="DB36" i="1"/>
  <c r="DB35" i="1"/>
  <c r="DB33" i="1"/>
  <c r="DB31" i="1"/>
  <c r="DB29" i="1"/>
  <c r="DB27" i="1"/>
  <c r="DB25" i="1"/>
  <c r="DA59" i="1"/>
  <c r="DC57" i="1"/>
  <c r="CZ43" i="1"/>
  <c r="DC37" i="1"/>
  <c r="CZ36" i="1"/>
  <c r="DA35" i="1"/>
  <c r="DA33" i="1"/>
  <c r="DA31" i="1"/>
  <c r="DA29" i="1"/>
  <c r="DA27" i="1"/>
  <c r="DA25" i="1"/>
  <c r="DA37" i="1"/>
  <c r="CZ35" i="1"/>
  <c r="DD34" i="1"/>
  <c r="CZ33" i="1"/>
  <c r="DD32" i="1"/>
  <c r="CZ31" i="1"/>
  <c r="DD30" i="1"/>
  <c r="CZ29" i="1"/>
  <c r="DD28" i="1"/>
  <c r="CZ27" i="1"/>
  <c r="DD26" i="1"/>
  <c r="CZ25" i="1"/>
  <c r="DD24" i="1"/>
  <c r="CY33" i="1"/>
  <c r="DC28" i="1"/>
  <c r="DD23" i="1"/>
  <c r="CZ22" i="1"/>
  <c r="DD21" i="1"/>
  <c r="CZ20" i="1"/>
  <c r="DD19" i="1"/>
  <c r="CZ18" i="1"/>
  <c r="DD16" i="1"/>
  <c r="DB15" i="1"/>
  <c r="CZ14" i="1"/>
  <c r="DD12" i="1"/>
  <c r="DC34" i="1"/>
  <c r="DC23" i="1"/>
  <c r="CY22" i="1"/>
  <c r="DC21" i="1"/>
  <c r="CY20" i="1"/>
  <c r="DC19" i="1"/>
  <c r="CY18" i="1"/>
  <c r="DC16" i="1"/>
  <c r="DA15" i="1"/>
  <c r="CY14" i="1"/>
  <c r="DC12" i="1"/>
  <c r="CY29" i="1"/>
  <c r="DC24" i="1"/>
  <c r="DB23" i="1"/>
  <c r="DB21" i="1"/>
  <c r="DB19" i="1"/>
  <c r="DD17" i="1"/>
  <c r="DB16" i="1"/>
  <c r="CZ15" i="1"/>
  <c r="DD13" i="1"/>
  <c r="DB12" i="1"/>
  <c r="CZ37" i="1"/>
  <c r="CY35" i="1"/>
  <c r="DC30" i="1"/>
  <c r="DA23" i="1"/>
  <c r="DA21" i="1"/>
  <c r="DA19" i="1"/>
  <c r="DC17" i="1"/>
  <c r="DA16" i="1"/>
  <c r="CY15" i="1"/>
  <c r="DC13" i="1"/>
  <c r="CY25" i="1"/>
  <c r="CZ23" i="1"/>
  <c r="DD22" i="1"/>
  <c r="CZ21" i="1"/>
  <c r="DD20" i="1"/>
  <c r="CZ19" i="1"/>
  <c r="DD18" i="1"/>
  <c r="DB17" i="1"/>
  <c r="CZ16" i="1"/>
  <c r="DD14" i="1"/>
  <c r="DB13" i="1"/>
  <c r="CZ12" i="1"/>
  <c r="CY31" i="1"/>
  <c r="DC26" i="1"/>
  <c r="CY23" i="1"/>
  <c r="DC22" i="1"/>
  <c r="CY21" i="1"/>
  <c r="DC20" i="1"/>
  <c r="CY19" i="1"/>
  <c r="DC18" i="1"/>
  <c r="DA17" i="1"/>
  <c r="CY16" i="1"/>
  <c r="DC14" i="1"/>
  <c r="DA13" i="1"/>
  <c r="CY12" i="1"/>
  <c r="DC32" i="1"/>
  <c r="DB22" i="1"/>
  <c r="DB20" i="1"/>
  <c r="DB18" i="1"/>
  <c r="CZ17" i="1"/>
  <c r="DD15" i="1"/>
  <c r="DB14" i="1"/>
  <c r="CZ13" i="1"/>
  <c r="CL36" i="1"/>
  <c r="P8" i="1"/>
  <c r="DO60" i="1"/>
  <c r="DQ58" i="1"/>
  <c r="DN57" i="1"/>
  <c r="DP55" i="1"/>
  <c r="DM54" i="1"/>
  <c r="DR53" i="1"/>
  <c r="DO52" i="1"/>
  <c r="DQ50" i="1"/>
  <c r="DN49" i="1"/>
  <c r="DM60" i="1"/>
  <c r="DR59" i="1"/>
  <c r="DO58" i="1"/>
  <c r="DQ56" i="1"/>
  <c r="DN55" i="1"/>
  <c r="DP53" i="1"/>
  <c r="DM52" i="1"/>
  <c r="DR51" i="1"/>
  <c r="DO50" i="1"/>
  <c r="DQ48" i="1"/>
  <c r="DQ59" i="1"/>
  <c r="DN58" i="1"/>
  <c r="DP56" i="1"/>
  <c r="DM55" i="1"/>
  <c r="DR54" i="1"/>
  <c r="DO53" i="1"/>
  <c r="DQ51" i="1"/>
  <c r="DN50" i="1"/>
  <c r="DP48" i="1"/>
  <c r="DP59" i="1"/>
  <c r="DM58" i="1"/>
  <c r="DR57" i="1"/>
  <c r="DO56" i="1"/>
  <c r="DQ54" i="1"/>
  <c r="DN53" i="1"/>
  <c r="DP51" i="1"/>
  <c r="DM50" i="1"/>
  <c r="DR49" i="1"/>
  <c r="DO48" i="1"/>
  <c r="DR60" i="1"/>
  <c r="DO59" i="1"/>
  <c r="DQ57" i="1"/>
  <c r="DN56" i="1"/>
  <c r="DP54" i="1"/>
  <c r="DM53" i="1"/>
  <c r="DR52" i="1"/>
  <c r="DO51" i="1"/>
  <c r="DQ49" i="1"/>
  <c r="DN48" i="1"/>
  <c r="DQ60" i="1"/>
  <c r="DN59" i="1"/>
  <c r="DP57" i="1"/>
  <c r="DM56" i="1"/>
  <c r="DR55" i="1"/>
  <c r="DO54" i="1"/>
  <c r="DQ52" i="1"/>
  <c r="DN51" i="1"/>
  <c r="DP49" i="1"/>
  <c r="DM48" i="1"/>
  <c r="DP60" i="1"/>
  <c r="DM59" i="1"/>
  <c r="DR58" i="1"/>
  <c r="DO57" i="1"/>
  <c r="DQ55" i="1"/>
  <c r="DN54" i="1"/>
  <c r="DP52" i="1"/>
  <c r="DM51" i="1"/>
  <c r="DR50" i="1"/>
  <c r="DO49" i="1"/>
  <c r="DM49" i="1"/>
  <c r="DQ47" i="1"/>
  <c r="DN46" i="1"/>
  <c r="DR44" i="1"/>
  <c r="DP43" i="1"/>
  <c r="DN42" i="1"/>
  <c r="DR40" i="1"/>
  <c r="DP39" i="1"/>
  <c r="DN38" i="1"/>
  <c r="CB38" i="1"/>
  <c r="DR48" i="1"/>
  <c r="DP47" i="1"/>
  <c r="DM46" i="1"/>
  <c r="DQ44" i="1"/>
  <c r="DO43" i="1"/>
  <c r="DM42" i="1"/>
  <c r="DQ40" i="1"/>
  <c r="DO39" i="1"/>
  <c r="DO47" i="1"/>
  <c r="DR45" i="1"/>
  <c r="DP44" i="1"/>
  <c r="DN43" i="1"/>
  <c r="DR41" i="1"/>
  <c r="DP40" i="1"/>
  <c r="DN39" i="1"/>
  <c r="DN47" i="1"/>
  <c r="DQ45" i="1"/>
  <c r="DO44" i="1"/>
  <c r="DM43" i="1"/>
  <c r="DQ41" i="1"/>
  <c r="DO40" i="1"/>
  <c r="DM39" i="1"/>
  <c r="DP37" i="1"/>
  <c r="DM36" i="1"/>
  <c r="DM47" i="1"/>
  <c r="DR46" i="1"/>
  <c r="DP45" i="1"/>
  <c r="DN44" i="1"/>
  <c r="DR42" i="1"/>
  <c r="DP41" i="1"/>
  <c r="DN40" i="1"/>
  <c r="DR38" i="1"/>
  <c r="DO37" i="1"/>
  <c r="DN60" i="1"/>
  <c r="DP58" i="1"/>
  <c r="DM57" i="1"/>
  <c r="DR56" i="1"/>
  <c r="DQ46" i="1"/>
  <c r="DO45" i="1"/>
  <c r="DM44" i="1"/>
  <c r="DQ42" i="1"/>
  <c r="DO41" i="1"/>
  <c r="DM40" i="1"/>
  <c r="DQ38" i="1"/>
  <c r="DN37" i="1"/>
  <c r="DN52" i="1"/>
  <c r="DP50" i="1"/>
  <c r="DR47" i="1"/>
  <c r="DO46" i="1"/>
  <c r="DM45" i="1"/>
  <c r="DQ43" i="1"/>
  <c r="DO42" i="1"/>
  <c r="DM41" i="1"/>
  <c r="DQ39" i="1"/>
  <c r="DO38" i="1"/>
  <c r="DQ36" i="1"/>
  <c r="DP46" i="1"/>
  <c r="DQ37" i="1"/>
  <c r="DP35" i="1"/>
  <c r="DP33" i="1"/>
  <c r="DP31" i="1"/>
  <c r="DP29" i="1"/>
  <c r="DP27" i="1"/>
  <c r="DP25" i="1"/>
  <c r="DN45" i="1"/>
  <c r="DR39" i="1"/>
  <c r="DM37" i="1"/>
  <c r="DO35" i="1"/>
  <c r="DO33" i="1"/>
  <c r="DO31" i="1"/>
  <c r="DO29" i="1"/>
  <c r="DO27" i="1"/>
  <c r="DO25" i="1"/>
  <c r="DN35" i="1"/>
  <c r="DR34" i="1"/>
  <c r="DN33" i="1"/>
  <c r="DR32" i="1"/>
  <c r="DN31" i="1"/>
  <c r="DR30" i="1"/>
  <c r="DN29" i="1"/>
  <c r="DR28" i="1"/>
  <c r="DN27" i="1"/>
  <c r="DR26" i="1"/>
  <c r="DN25" i="1"/>
  <c r="DR24" i="1"/>
  <c r="DR43" i="1"/>
  <c r="DR36" i="1"/>
  <c r="DM35" i="1"/>
  <c r="DQ34" i="1"/>
  <c r="DM33" i="1"/>
  <c r="DQ32" i="1"/>
  <c r="DM31" i="1"/>
  <c r="DQ30" i="1"/>
  <c r="DM29" i="1"/>
  <c r="DQ28" i="1"/>
  <c r="DM27" i="1"/>
  <c r="DQ26" i="1"/>
  <c r="DM25" i="1"/>
  <c r="DQ24" i="1"/>
  <c r="DP36" i="1"/>
  <c r="DP34" i="1"/>
  <c r="DP32" i="1"/>
  <c r="DP30" i="1"/>
  <c r="DP28" i="1"/>
  <c r="DP26" i="1"/>
  <c r="DP24" i="1"/>
  <c r="DO55" i="1"/>
  <c r="DQ53" i="1"/>
  <c r="DO36" i="1"/>
  <c r="DO34" i="1"/>
  <c r="DO32" i="1"/>
  <c r="DO30" i="1"/>
  <c r="DO28" i="1"/>
  <c r="DO26" i="1"/>
  <c r="DO24" i="1"/>
  <c r="DP42" i="1"/>
  <c r="DP38" i="1"/>
  <c r="DN36" i="1"/>
  <c r="DR35" i="1"/>
  <c r="DN34" i="1"/>
  <c r="DR33" i="1"/>
  <c r="DN32" i="1"/>
  <c r="DR31" i="1"/>
  <c r="DN30" i="1"/>
  <c r="DR29" i="1"/>
  <c r="DN28" i="1"/>
  <c r="DR27" i="1"/>
  <c r="DN26" i="1"/>
  <c r="DR25" i="1"/>
  <c r="DN24" i="1"/>
  <c r="DM34" i="1"/>
  <c r="DQ29" i="1"/>
  <c r="DN23" i="1"/>
  <c r="DR22" i="1"/>
  <c r="DN21" i="1"/>
  <c r="DR20" i="1"/>
  <c r="DN19" i="1"/>
  <c r="DR18" i="1"/>
  <c r="DP17" i="1"/>
  <c r="DN16" i="1"/>
  <c r="DR14" i="1"/>
  <c r="DP13" i="1"/>
  <c r="DN12" i="1"/>
  <c r="DQ35" i="1"/>
  <c r="DM24" i="1"/>
  <c r="DM23" i="1"/>
  <c r="DQ22" i="1"/>
  <c r="DM21" i="1"/>
  <c r="DQ20" i="1"/>
  <c r="DM19" i="1"/>
  <c r="DQ18" i="1"/>
  <c r="DO17" i="1"/>
  <c r="DM16" i="1"/>
  <c r="DQ14" i="1"/>
  <c r="DO13" i="1"/>
  <c r="DM12" i="1"/>
  <c r="DR37" i="1"/>
  <c r="DM30" i="1"/>
  <c r="DQ25" i="1"/>
  <c r="DP22" i="1"/>
  <c r="DP20" i="1"/>
  <c r="DP18" i="1"/>
  <c r="DN17" i="1"/>
  <c r="DR15" i="1"/>
  <c r="DP14" i="1"/>
  <c r="DN13" i="1"/>
  <c r="DQ31" i="1"/>
  <c r="DO22" i="1"/>
  <c r="DO20" i="1"/>
  <c r="DO18" i="1"/>
  <c r="DM17" i="1"/>
  <c r="DQ15" i="1"/>
  <c r="DO14" i="1"/>
  <c r="DM13" i="1"/>
  <c r="DM38" i="1"/>
  <c r="DM26" i="1"/>
  <c r="DR23" i="1"/>
  <c r="DN22" i="1"/>
  <c r="DR21" i="1"/>
  <c r="DN20" i="1"/>
  <c r="DR19" i="1"/>
  <c r="DN18" i="1"/>
  <c r="DR16" i="1"/>
  <c r="DP15" i="1"/>
  <c r="DN14" i="1"/>
  <c r="DR12" i="1"/>
  <c r="DP11" i="1"/>
  <c r="DM32" i="1"/>
  <c r="DQ27" i="1"/>
  <c r="DQ23" i="1"/>
  <c r="DM22" i="1"/>
  <c r="DQ21" i="1"/>
  <c r="DM20" i="1"/>
  <c r="DQ19" i="1"/>
  <c r="DM18" i="1"/>
  <c r="DQ16" i="1"/>
  <c r="DO15" i="1"/>
  <c r="DM14" i="1"/>
  <c r="DQ12" i="1"/>
  <c r="DQ33" i="1"/>
  <c r="DP23" i="1"/>
  <c r="DP21" i="1"/>
  <c r="DP19" i="1"/>
  <c r="DR17" i="1"/>
  <c r="DP16" i="1"/>
  <c r="DN15" i="1"/>
  <c r="DR13" i="1"/>
  <c r="DP12" i="1"/>
  <c r="G10" i="1"/>
  <c r="DC11" i="1"/>
  <c r="DM11" i="1"/>
  <c r="CI12" i="1"/>
  <c r="DH13" i="1"/>
  <c r="DJ14" i="1"/>
  <c r="DO19" i="1"/>
  <c r="DO23" i="1"/>
  <c r="DJ47" i="1"/>
  <c r="CO36" i="1"/>
  <c r="R8" i="1"/>
  <c r="DF11" i="1"/>
  <c r="DO11" i="1"/>
  <c r="DH17" i="1"/>
  <c r="DJ18" i="1"/>
  <c r="DJ22" i="1"/>
  <c r="CY27" i="1"/>
  <c r="H4" i="1"/>
  <c r="B10" i="1"/>
  <c r="DG11" i="1"/>
  <c r="DQ11" i="1"/>
  <c r="CI13" i="1"/>
  <c r="DF16" i="1"/>
  <c r="DQ17" i="1"/>
  <c r="CI19" i="1"/>
  <c r="DF21" i="1"/>
  <c r="CI23" i="1"/>
  <c r="CY11" i="1"/>
  <c r="DA12" i="1"/>
  <c r="DO16" i="1"/>
  <c r="DO21" i="1"/>
  <c r="DM28" i="1"/>
  <c r="DH33" i="1"/>
  <c r="CZ11" i="1"/>
  <c r="DI11" i="1"/>
  <c r="DC15" i="1"/>
  <c r="CI17" i="1"/>
  <c r="DA20" i="1"/>
  <c r="DN41" i="1"/>
  <c r="CK36" i="1"/>
  <c r="DF60" i="1"/>
  <c r="DK59" i="1"/>
  <c r="DH58" i="1"/>
  <c r="DJ56" i="1"/>
  <c r="DG55" i="1"/>
  <c r="DI53" i="1"/>
  <c r="DF52" i="1"/>
  <c r="DK51" i="1"/>
  <c r="DH50" i="1"/>
  <c r="DJ48" i="1"/>
  <c r="DI59" i="1"/>
  <c r="DF58" i="1"/>
  <c r="DK57" i="1"/>
  <c r="DH56" i="1"/>
  <c r="DJ54" i="1"/>
  <c r="DG53" i="1"/>
  <c r="DI51" i="1"/>
  <c r="DF50" i="1"/>
  <c r="DK49" i="1"/>
  <c r="DH48" i="1"/>
  <c r="DK60" i="1"/>
  <c r="DH59" i="1"/>
  <c r="DJ57" i="1"/>
  <c r="DG56" i="1"/>
  <c r="DI54" i="1"/>
  <c r="DF53" i="1"/>
  <c r="DK52" i="1"/>
  <c r="DH51" i="1"/>
  <c r="DJ49" i="1"/>
  <c r="DG48" i="1"/>
  <c r="DJ60" i="1"/>
  <c r="DG59" i="1"/>
  <c r="DI57" i="1"/>
  <c r="DF56" i="1"/>
  <c r="DK55" i="1"/>
  <c r="DH54" i="1"/>
  <c r="DJ52" i="1"/>
  <c r="DG51" i="1"/>
  <c r="DI49" i="1"/>
  <c r="DF48" i="1"/>
  <c r="DI60" i="1"/>
  <c r="DF59" i="1"/>
  <c r="DK58" i="1"/>
  <c r="DH57" i="1"/>
  <c r="DJ55" i="1"/>
  <c r="DG54" i="1"/>
  <c r="DI52" i="1"/>
  <c r="DF51" i="1"/>
  <c r="DK50" i="1"/>
  <c r="DH49" i="1"/>
  <c r="DH60" i="1"/>
  <c r="DJ58" i="1"/>
  <c r="DG57" i="1"/>
  <c r="DI55" i="1"/>
  <c r="DF54" i="1"/>
  <c r="DK53" i="1"/>
  <c r="DH52" i="1"/>
  <c r="DJ50" i="1"/>
  <c r="DG49" i="1"/>
  <c r="DG60" i="1"/>
  <c r="DI58" i="1"/>
  <c r="DF57" i="1"/>
  <c r="DK56" i="1"/>
  <c r="DH55" i="1"/>
  <c r="DJ53" i="1"/>
  <c r="DG52" i="1"/>
  <c r="DI50" i="1"/>
  <c r="DF49" i="1"/>
  <c r="DK48" i="1"/>
  <c r="DG50" i="1"/>
  <c r="DH47" i="1"/>
  <c r="DK45" i="1"/>
  <c r="DI44" i="1"/>
  <c r="DG43" i="1"/>
  <c r="DK41" i="1"/>
  <c r="DI40" i="1"/>
  <c r="DG39" i="1"/>
  <c r="DG47" i="1"/>
  <c r="DJ45" i="1"/>
  <c r="DH44" i="1"/>
  <c r="DF43" i="1"/>
  <c r="DJ41" i="1"/>
  <c r="DH40" i="1"/>
  <c r="DF39" i="1"/>
  <c r="DI48" i="1"/>
  <c r="DF47" i="1"/>
  <c r="DK46" i="1"/>
  <c r="DI45" i="1"/>
  <c r="DG44" i="1"/>
  <c r="DK42" i="1"/>
  <c r="DI41" i="1"/>
  <c r="DG40" i="1"/>
  <c r="DJ46" i="1"/>
  <c r="DH45" i="1"/>
  <c r="DF44" i="1"/>
  <c r="DJ42" i="1"/>
  <c r="DH41" i="1"/>
  <c r="DF40" i="1"/>
  <c r="DJ38" i="1"/>
  <c r="DG37" i="1"/>
  <c r="DI46" i="1"/>
  <c r="DG45" i="1"/>
  <c r="DK43" i="1"/>
  <c r="DI42" i="1"/>
  <c r="DG41" i="1"/>
  <c r="DK39" i="1"/>
  <c r="DI38" i="1"/>
  <c r="DF37" i="1"/>
  <c r="DJ59" i="1"/>
  <c r="DK47" i="1"/>
  <c r="DH46" i="1"/>
  <c r="DF45" i="1"/>
  <c r="DJ43" i="1"/>
  <c r="DH42" i="1"/>
  <c r="DF41" i="1"/>
  <c r="DJ39" i="1"/>
  <c r="DH38" i="1"/>
  <c r="DJ36" i="1"/>
  <c r="DF55" i="1"/>
  <c r="DH53" i="1"/>
  <c r="DJ51" i="1"/>
  <c r="DI47" i="1"/>
  <c r="DF46" i="1"/>
  <c r="DJ44" i="1"/>
  <c r="DH43" i="1"/>
  <c r="DF42" i="1"/>
  <c r="DJ40" i="1"/>
  <c r="DH39" i="1"/>
  <c r="DF38" i="1"/>
  <c r="DK37" i="1"/>
  <c r="DH36" i="1"/>
  <c r="DK40" i="1"/>
  <c r="DK38" i="1"/>
  <c r="DI36" i="1"/>
  <c r="DG35" i="1"/>
  <c r="DK34" i="1"/>
  <c r="DG33" i="1"/>
  <c r="DK32" i="1"/>
  <c r="DG31" i="1"/>
  <c r="DK30" i="1"/>
  <c r="DG29" i="1"/>
  <c r="DK28" i="1"/>
  <c r="DG27" i="1"/>
  <c r="DK26" i="1"/>
  <c r="DG25" i="1"/>
  <c r="DK24" i="1"/>
  <c r="DG58" i="1"/>
  <c r="DI56" i="1"/>
  <c r="DK54" i="1"/>
  <c r="DG46" i="1"/>
  <c r="DG38" i="1"/>
  <c r="DG36" i="1"/>
  <c r="DF35" i="1"/>
  <c r="DJ34" i="1"/>
  <c r="DF33" i="1"/>
  <c r="DJ32" i="1"/>
  <c r="DF31" i="1"/>
  <c r="DJ30" i="1"/>
  <c r="DF29" i="1"/>
  <c r="DJ28" i="1"/>
  <c r="DF27" i="1"/>
  <c r="DJ26" i="1"/>
  <c r="DF25" i="1"/>
  <c r="DJ24" i="1"/>
  <c r="DK44" i="1"/>
  <c r="DI39" i="1"/>
  <c r="DJ37" i="1"/>
  <c r="DF36" i="1"/>
  <c r="DI34" i="1"/>
  <c r="DI32" i="1"/>
  <c r="DI30" i="1"/>
  <c r="DI28" i="1"/>
  <c r="DI26" i="1"/>
  <c r="DI24" i="1"/>
  <c r="CA38" i="1"/>
  <c r="DI37" i="1"/>
  <c r="DH34" i="1"/>
  <c r="DH32" i="1"/>
  <c r="DH30" i="1"/>
  <c r="DH28" i="1"/>
  <c r="DH26" i="1"/>
  <c r="DH24" i="1"/>
  <c r="DI43" i="1"/>
  <c r="DH37" i="1"/>
  <c r="DK35" i="1"/>
  <c r="DG34" i="1"/>
  <c r="DK33" i="1"/>
  <c r="DG32" i="1"/>
  <c r="DK31" i="1"/>
  <c r="DG30" i="1"/>
  <c r="DK29" i="1"/>
  <c r="DG28" i="1"/>
  <c r="DK27" i="1"/>
  <c r="DG26" i="1"/>
  <c r="DK25" i="1"/>
  <c r="DG24" i="1"/>
  <c r="DJ35" i="1"/>
  <c r="DF34" i="1"/>
  <c r="DJ33" i="1"/>
  <c r="DF32" i="1"/>
  <c r="DJ31" i="1"/>
  <c r="DF30" i="1"/>
  <c r="DJ29" i="1"/>
  <c r="DF28" i="1"/>
  <c r="DJ27" i="1"/>
  <c r="DF26" i="1"/>
  <c r="DJ25" i="1"/>
  <c r="DF24" i="1"/>
  <c r="DI35" i="1"/>
  <c r="DI33" i="1"/>
  <c r="DI31" i="1"/>
  <c r="DI29" i="1"/>
  <c r="DI27" i="1"/>
  <c r="DI25" i="1"/>
  <c r="DI22" i="1"/>
  <c r="DI20" i="1"/>
  <c r="DI18" i="1"/>
  <c r="DG17" i="1"/>
  <c r="DK15" i="1"/>
  <c r="DI14" i="1"/>
  <c r="DG13" i="1"/>
  <c r="DK36" i="1"/>
  <c r="DH29" i="1"/>
  <c r="DH22" i="1"/>
  <c r="DH20" i="1"/>
  <c r="DH18" i="1"/>
  <c r="DF17" i="1"/>
  <c r="DJ15" i="1"/>
  <c r="DH14" i="1"/>
  <c r="DF13" i="1"/>
  <c r="DH35" i="1"/>
  <c r="DK23" i="1"/>
  <c r="DG22" i="1"/>
  <c r="DK21" i="1"/>
  <c r="DG20" i="1"/>
  <c r="DK19" i="1"/>
  <c r="DG18" i="1"/>
  <c r="DK16" i="1"/>
  <c r="DI15" i="1"/>
  <c r="DG14" i="1"/>
  <c r="DK12" i="1"/>
  <c r="DG42" i="1"/>
  <c r="DH25" i="1"/>
  <c r="DJ23" i="1"/>
  <c r="DF22" i="1"/>
  <c r="DJ21" i="1"/>
  <c r="DF20" i="1"/>
  <c r="DJ19" i="1"/>
  <c r="DF18" i="1"/>
  <c r="DJ16" i="1"/>
  <c r="DH15" i="1"/>
  <c r="DF14" i="1"/>
  <c r="DH31" i="1"/>
  <c r="DI23" i="1"/>
  <c r="DI21" i="1"/>
  <c r="DI19" i="1"/>
  <c r="DK17" i="1"/>
  <c r="DI16" i="1"/>
  <c r="DG15" i="1"/>
  <c r="DK13" i="1"/>
  <c r="DI12" i="1"/>
  <c r="DH23" i="1"/>
  <c r="DH21" i="1"/>
  <c r="DH19" i="1"/>
  <c r="DJ17" i="1"/>
  <c r="DH16" i="1"/>
  <c r="DF15" i="1"/>
  <c r="DJ13" i="1"/>
  <c r="DH12" i="1"/>
  <c r="DH27" i="1"/>
  <c r="DG23" i="1"/>
  <c r="DK22" i="1"/>
  <c r="DG21" i="1"/>
  <c r="DK20" i="1"/>
  <c r="DG19" i="1"/>
  <c r="DK18" i="1"/>
  <c r="DI17" i="1"/>
  <c r="DG16" i="1"/>
  <c r="DK14" i="1"/>
  <c r="DI13" i="1"/>
  <c r="DG12" i="1"/>
  <c r="E10" i="1"/>
  <c r="BY48" i="1"/>
  <c r="BY49" i="1"/>
  <c r="BY44" i="1"/>
  <c r="BY40" i="1"/>
  <c r="BY45" i="1"/>
  <c r="BY41" i="1"/>
  <c r="BY46" i="1"/>
  <c r="BY42" i="1"/>
  <c r="BY39" i="1"/>
  <c r="BY43" i="1"/>
  <c r="BY47" i="1"/>
  <c r="DA11" i="1"/>
  <c r="DJ11" i="1"/>
  <c r="DJ12" i="1"/>
  <c r="DM15" i="1"/>
  <c r="DJ20" i="1"/>
  <c r="CJ36" i="1"/>
  <c r="AH9" i="1"/>
  <c r="BZ13" i="1" s="1"/>
  <c r="BR9" i="1"/>
  <c r="BZ17" i="1" s="1"/>
  <c r="F10" i="1"/>
  <c r="DB11" i="1"/>
  <c r="DK11" i="1"/>
  <c r="DO12" i="1"/>
  <c r="CY13" i="1"/>
  <c r="DA14" i="1"/>
  <c r="CI16" i="1"/>
  <c r="DF19" i="1"/>
  <c r="CI21" i="1"/>
  <c r="DF23" i="1"/>
  <c r="CI29" i="1"/>
  <c r="CI33" i="1"/>
  <c r="CI27" i="1"/>
  <c r="CI25" i="1"/>
  <c r="CF49" i="2" l="1"/>
  <c r="CF46" i="2"/>
  <c r="CF42" i="2"/>
  <c r="CF47" i="2"/>
  <c r="CF43" i="2"/>
  <c r="CF39" i="2"/>
  <c r="CF44" i="2"/>
  <c r="CF40" i="2"/>
  <c r="CF48" i="2"/>
  <c r="CF41" i="2"/>
  <c r="CF45" i="2"/>
  <c r="CA50" i="2"/>
  <c r="CC50" i="2"/>
  <c r="BY50" i="2"/>
  <c r="CE48" i="2"/>
  <c r="CE49" i="2"/>
  <c r="CE46" i="2"/>
  <c r="CE42" i="2"/>
  <c r="CE47" i="2"/>
  <c r="CE43" i="2"/>
  <c r="CE39" i="2"/>
  <c r="CE44" i="2"/>
  <c r="CE40" i="2"/>
  <c r="CE45" i="2"/>
  <c r="CE41" i="2"/>
  <c r="BZ50" i="2"/>
  <c r="CB50" i="2"/>
  <c r="CI45" i="1"/>
  <c r="CI41" i="1"/>
  <c r="CI46" i="1"/>
  <c r="CI48" i="1"/>
  <c r="BY50" i="1"/>
  <c r="CD48" i="1"/>
  <c r="CD49" i="1"/>
  <c r="CD47" i="1"/>
  <c r="CD43" i="1"/>
  <c r="CD39" i="1"/>
  <c r="CD44" i="1"/>
  <c r="CD40" i="1"/>
  <c r="CD45" i="1"/>
  <c r="CD41" i="1"/>
  <c r="CD46" i="1"/>
  <c r="CD42" i="1"/>
  <c r="BZ49" i="1"/>
  <c r="BZ48" i="1"/>
  <c r="BZ45" i="1"/>
  <c r="BZ41" i="1"/>
  <c r="BZ46" i="1"/>
  <c r="BZ42" i="1"/>
  <c r="BZ47" i="1"/>
  <c r="BZ43" i="1"/>
  <c r="BZ39" i="1"/>
  <c r="BZ44" i="1"/>
  <c r="BZ40" i="1"/>
  <c r="CF49" i="1"/>
  <c r="CF44" i="1"/>
  <c r="CF40" i="1"/>
  <c r="CF48" i="1"/>
  <c r="CF45" i="1"/>
  <c r="CF41" i="1"/>
  <c r="CF46" i="1"/>
  <c r="CF42" i="1"/>
  <c r="CF47" i="1"/>
  <c r="CF43" i="1"/>
  <c r="CF39" i="1"/>
  <c r="CA48" i="1"/>
  <c r="CA49" i="1"/>
  <c r="CA45" i="1"/>
  <c r="CA41" i="1"/>
  <c r="CA46" i="1"/>
  <c r="CA42" i="1"/>
  <c r="CA47" i="1"/>
  <c r="CA43" i="1"/>
  <c r="CA39" i="1"/>
  <c r="CA40" i="1"/>
  <c r="CA44" i="1"/>
  <c r="CI36" i="1"/>
  <c r="CC48" i="1"/>
  <c r="CC49" i="1"/>
  <c r="CC46" i="1"/>
  <c r="CC42" i="1"/>
  <c r="CC47" i="1"/>
  <c r="CC43" i="1"/>
  <c r="CC39" i="1"/>
  <c r="CC44" i="1"/>
  <c r="CC40" i="1"/>
  <c r="CC45" i="1"/>
  <c r="CC41" i="1"/>
  <c r="CE48" i="1"/>
  <c r="CE49" i="1"/>
  <c r="CE47" i="1"/>
  <c r="CE43" i="1"/>
  <c r="CE39" i="1"/>
  <c r="CE44" i="1"/>
  <c r="CE40" i="1"/>
  <c r="CE45" i="1"/>
  <c r="CE41" i="1"/>
  <c r="CE46" i="1"/>
  <c r="CE42" i="1"/>
  <c r="CB49" i="1"/>
  <c r="CB46" i="1"/>
  <c r="CB42" i="1"/>
  <c r="CB48" i="1"/>
  <c r="CB47" i="1"/>
  <c r="CB43" i="1"/>
  <c r="CB39" i="1"/>
  <c r="CB44" i="1"/>
  <c r="CB40" i="1"/>
  <c r="CB45" i="1"/>
  <c r="CB41" i="1"/>
  <c r="CF50" i="2" l="1"/>
  <c r="CE50" i="2"/>
  <c r="CD50" i="1"/>
  <c r="CA50" i="1"/>
  <c r="BZ50" i="1"/>
  <c r="CF50" i="1"/>
  <c r="CE50" i="1"/>
  <c r="CC50" i="1"/>
  <c r="CB50" i="1"/>
</calcChain>
</file>

<file path=xl/comments1.xml><?xml version="1.0" encoding="utf-8"?>
<comments xmlns="http://schemas.openxmlformats.org/spreadsheetml/2006/main">
  <authors>
    <author>Robby</author>
  </authors>
  <commentList>
    <comment ref="E3" authorId="0" shapeId="0">
      <text>
        <r>
          <rPr>
            <b/>
            <sz val="9"/>
            <color indexed="81"/>
            <rFont val="Tahoma"/>
            <family val="2"/>
          </rPr>
          <t>Robby:</t>
        </r>
        <r>
          <rPr>
            <sz val="9"/>
            <color indexed="81"/>
            <rFont val="Tahoma"/>
            <family val="2"/>
          </rPr>
          <t xml:space="preserve">
Use the Color Symbols here:
W - White
U - Blue
B - Black
R - Red
G - Green
Artifacts/Colorless is already implied</t>
        </r>
      </text>
    </comment>
    <comment ref="H4" authorId="0" shapeId="0">
      <text>
        <r>
          <rPr>
            <b/>
            <sz val="9"/>
            <color indexed="81"/>
            <rFont val="Tahoma"/>
            <family val="2"/>
          </rPr>
          <t>Robby:</t>
        </r>
        <r>
          <rPr>
            <sz val="9"/>
            <color indexed="81"/>
            <rFont val="Tahoma"/>
            <family val="2"/>
          </rPr>
          <t xml:space="preserve">
Automatic filling. You can change the categories by changing the words in A12-A15.</t>
        </r>
      </text>
    </comment>
    <comment ref="A11" authorId="0" shapeId="0">
      <text>
        <r>
          <rPr>
            <b/>
            <sz val="9"/>
            <color indexed="81"/>
            <rFont val="Tahoma"/>
            <family val="2"/>
          </rPr>
          <t>Robby:</t>
        </r>
        <r>
          <rPr>
            <sz val="9"/>
            <color indexed="81"/>
            <rFont val="Tahoma"/>
            <family val="2"/>
          </rPr>
          <t xml:space="preserve">
Key for keeping track the contents of your deck. I only wrote in these 4 catagories. They can be named differently, but you have to change them in the card data section to match.
If you want the cells to look different, you have to work with thie Conditional Formatting to make it be different. This is the default of what they look like when you fill in the X's in the Card Data section.</t>
        </r>
      </text>
    </comment>
    <comment ref="B11" authorId="0" shapeId="0">
      <text>
        <r>
          <rPr>
            <b/>
            <sz val="9"/>
            <color indexed="81"/>
            <rFont val="Tahoma"/>
            <family val="2"/>
          </rPr>
          <t>Robby:</t>
        </r>
        <r>
          <rPr>
            <sz val="9"/>
            <color indexed="81"/>
            <rFont val="Tahoma"/>
            <family val="2"/>
          </rPr>
          <t xml:space="preserve">
DO NOT FILL THESE IN. They will populate automatically.
</t>
        </r>
      </text>
    </comment>
    <comment ref="N11" authorId="0" shapeId="0">
      <text>
        <r>
          <rPr>
            <b/>
            <sz val="9"/>
            <color indexed="81"/>
            <rFont val="Tahoma"/>
            <family val="2"/>
          </rPr>
          <t>Robby:</t>
        </r>
        <r>
          <rPr>
            <sz val="9"/>
            <color indexed="81"/>
            <rFont val="Tahoma"/>
            <family val="2"/>
          </rPr>
          <t xml:space="preserve">
In whatever order you put the card names in here, they will populate in the corrosponding cell in the main section. You can sort them alphabetically by the "Sort &amp; Filter" button in the editing section. Remember to use the "Expand the Selection" option or you'll lose which cards had which attributes.</t>
        </r>
      </text>
    </comment>
    <comment ref="U11" authorId="0" shapeId="0">
      <text>
        <r>
          <rPr>
            <b/>
            <sz val="9"/>
            <color indexed="81"/>
            <rFont val="Tahoma"/>
            <family val="2"/>
          </rPr>
          <t>Robby:</t>
        </r>
        <r>
          <rPr>
            <sz val="9"/>
            <color indexed="81"/>
            <rFont val="Tahoma"/>
            <family val="2"/>
          </rPr>
          <t xml:space="preserve">
Use the Color Code on the card:
W - White
U - Blue
B - Black
R - Red
G - Green
A - Artifact/Colorless
If multicolor, use all colors:
GW - Green/White
WUB - White/Blue/Black
</t>
        </r>
      </text>
    </comment>
    <comment ref="V11" authorId="0" shapeId="0">
      <text>
        <r>
          <rPr>
            <b/>
            <sz val="9"/>
            <color indexed="81"/>
            <rFont val="Tahoma"/>
            <family val="2"/>
          </rPr>
          <t>Robby:</t>
        </r>
        <r>
          <rPr>
            <sz val="9"/>
            <color indexed="81"/>
            <rFont val="Tahoma"/>
            <family val="2"/>
          </rPr>
          <t xml:space="preserve">
Print the actual Casting Cost here.
Example:
Dragon Broodmother - 2RRRG
Use H for Hybrid:
Cryptborn Horror - 1HH
Use P for Phyrexian Mana:
Phyrexian Metamorph - 3P
X will be ignored for mana cost, like what rules say:
Green Sun's Zenith - XG (will still be CMC of 1)
There is no way at the moment to properly do a Split Card. At the moment, I use the combined Mana Cost:
Fire/Ice - 2RU</t>
        </r>
      </text>
    </comment>
    <comment ref="W11" authorId="0" shapeId="0">
      <text>
        <r>
          <rPr>
            <b/>
            <sz val="9"/>
            <color indexed="81"/>
            <rFont val="Tahoma"/>
            <family val="2"/>
          </rPr>
          <t>Robby:</t>
        </r>
        <r>
          <rPr>
            <sz val="9"/>
            <color indexed="81"/>
            <rFont val="Tahoma"/>
            <family val="2"/>
          </rPr>
          <t xml:space="preserve">
This will be calculated automatically based on the previous column.
Credit to vorketh on the MTGCommander.net fourms for this formula.
http://mtgcommander.net/Forum/viewtopic.php?f=14&amp;t=4328&amp;start=0&amp;hilit=spreadsheet</t>
        </r>
      </text>
    </comment>
  </commentList>
</comments>
</file>

<file path=xl/sharedStrings.xml><?xml version="1.0" encoding="utf-8"?>
<sst xmlns="http://schemas.openxmlformats.org/spreadsheetml/2006/main" count="800" uniqueCount="260">
  <si>
    <t>Commander:</t>
  </si>
  <si>
    <t>Lands</t>
  </si>
  <si>
    <t>Creatures</t>
  </si>
  <si>
    <t>Artifacts</t>
  </si>
  <si>
    <t>Enchantments</t>
  </si>
  <si>
    <t>Planeswalkers</t>
  </si>
  <si>
    <t>Instants</t>
  </si>
  <si>
    <t>Sorceries</t>
  </si>
  <si>
    <t>Colors:</t>
  </si>
  <si>
    <t>Color 1</t>
  </si>
  <si>
    <t>Color 2</t>
  </si>
  <si>
    <t>Color 3</t>
  </si>
  <si>
    <t>Creature:</t>
  </si>
  <si>
    <t># of Cards</t>
  </si>
  <si>
    <t>Total</t>
  </si>
  <si>
    <t>Goals:</t>
  </si>
  <si>
    <t>A</t>
  </si>
  <si>
    <t>1:</t>
  </si>
  <si>
    <t>W</t>
  </si>
  <si>
    <t>2:</t>
  </si>
  <si>
    <t>U</t>
  </si>
  <si>
    <t>3:</t>
  </si>
  <si>
    <t>B</t>
  </si>
  <si>
    <t>Current Set:</t>
  </si>
  <si>
    <t>R</t>
  </si>
  <si>
    <t>G</t>
  </si>
  <si>
    <t>Name</t>
  </si>
  <si>
    <t>Foil/P</t>
  </si>
  <si>
    <t>Foreign</t>
  </si>
  <si>
    <t>Signed</t>
  </si>
  <si>
    <t>New</t>
  </si>
  <si>
    <t>Color</t>
  </si>
  <si>
    <t>Cost</t>
  </si>
  <si>
    <t>CMC</t>
  </si>
  <si>
    <t>P</t>
  </si>
  <si>
    <t>T</t>
  </si>
  <si>
    <t>Card Types:</t>
  </si>
  <si>
    <t>Number</t>
  </si>
  <si>
    <t>Avg CMC</t>
  </si>
  <si>
    <t>WU</t>
  </si>
  <si>
    <t>Cre</t>
  </si>
  <si>
    <t>Art</t>
  </si>
  <si>
    <t>Enc</t>
  </si>
  <si>
    <t>PW</t>
  </si>
  <si>
    <t>Ins</t>
  </si>
  <si>
    <t>Sor</t>
  </si>
  <si>
    <t>Key:</t>
  </si>
  <si>
    <t>UB</t>
  </si>
  <si>
    <t>Foil/Promo</t>
  </si>
  <si>
    <t>BR</t>
  </si>
  <si>
    <t>Aritfacts</t>
  </si>
  <si>
    <t>RG</t>
  </si>
  <si>
    <t>GW</t>
  </si>
  <si>
    <t>BW</t>
  </si>
  <si>
    <t>UR</t>
  </si>
  <si>
    <t>BG</t>
  </si>
  <si>
    <t>RW</t>
  </si>
  <si>
    <t>UG</t>
  </si>
  <si>
    <t>GWU</t>
  </si>
  <si>
    <t>WUB</t>
  </si>
  <si>
    <t>UBR</t>
  </si>
  <si>
    <t>BRG</t>
  </si>
  <si>
    <t>RGW</t>
  </si>
  <si>
    <t>WBG</t>
  </si>
  <si>
    <t>URW</t>
  </si>
  <si>
    <t>BGU</t>
  </si>
  <si>
    <t>WRB</t>
  </si>
  <si>
    <t>GUR</t>
  </si>
  <si>
    <t>UBRG</t>
  </si>
  <si>
    <t>WBRG</t>
  </si>
  <si>
    <t>WURG</t>
  </si>
  <si>
    <t>WUBG</t>
  </si>
  <si>
    <t>WUBR</t>
  </si>
  <si>
    <t>WUBRG</t>
  </si>
  <si>
    <t>&gt;10</t>
  </si>
  <si>
    <t>NAME OF COMMANDER</t>
  </si>
  <si>
    <t>Colors of Commander</t>
  </si>
  <si>
    <t>Creature Types</t>
  </si>
  <si>
    <t>What you're tryng to do to win</t>
  </si>
  <si>
    <t>Card Text goes here</t>
  </si>
  <si>
    <t>Automatic Data</t>
  </si>
  <si>
    <t>Last Set you updated it with</t>
  </si>
  <si>
    <t>Brion Stoutarm</t>
  </si>
  <si>
    <t>Data</t>
  </si>
  <si>
    <t>Red/White</t>
  </si>
  <si>
    <t>Giant Warrior</t>
  </si>
  <si>
    <t>Lifelink
R, T: Sacrifice a creature other than Brion Stoutarm: Brion Stoutarm deals damage equal to the sacrifice creature's power to target player.</t>
  </si>
  <si>
    <t>Gain Life</t>
  </si>
  <si>
    <t>Sacrifice Big Creatures</t>
  </si>
  <si>
    <t>Recurr Said Big Creatures</t>
  </si>
  <si>
    <t>Fate Reforged</t>
  </si>
  <si>
    <t>Ancient Amphitheater</t>
  </si>
  <si>
    <t>X</t>
  </si>
  <si>
    <t>Academy Rector</t>
  </si>
  <si>
    <t>3W</t>
  </si>
  <si>
    <t>Boros Signet</t>
  </si>
  <si>
    <t>Angelic Accord</t>
  </si>
  <si>
    <t>Ajani Goldmane</t>
  </si>
  <si>
    <t>2WW</t>
  </si>
  <si>
    <t>Beacon of Immortality</t>
  </si>
  <si>
    <t>5W</t>
  </si>
  <si>
    <t>Akroma's Vengeance</t>
  </si>
  <si>
    <t>4WW</t>
  </si>
  <si>
    <t>Arid Mesa</t>
  </si>
  <si>
    <t>Adarkar Valkyrie</t>
  </si>
  <si>
    <t>Bubbling Cauldron</t>
  </si>
  <si>
    <t>Aura of Silence</t>
  </si>
  <si>
    <t>1WW</t>
  </si>
  <si>
    <t>Ajani Vengeant</t>
  </si>
  <si>
    <t>2RW</t>
  </si>
  <si>
    <t>Miraculous Recovery</t>
  </si>
  <si>
    <t>4W</t>
  </si>
  <si>
    <t>Breath of Life</t>
  </si>
  <si>
    <t>Battlefield Forge</t>
  </si>
  <si>
    <t>Anger</t>
  </si>
  <si>
    <t>3R</t>
  </si>
  <si>
    <t>Commander's Sphere</t>
  </si>
  <si>
    <t>Gift of Immortality</t>
  </si>
  <si>
    <t>2W</t>
  </si>
  <si>
    <t>Gideon, Champion of Justice</t>
  </si>
  <si>
    <t>Oblation</t>
  </si>
  <si>
    <t>Faithless Looting</t>
  </si>
  <si>
    <t>Boros Guildgate</t>
  </si>
  <si>
    <t>Archon of Justice</t>
  </si>
  <si>
    <t>3WW</t>
  </si>
  <si>
    <t>Jar of Eyeballs</t>
  </si>
  <si>
    <t>Inheritance</t>
  </si>
  <si>
    <t>Orim's Thunder</t>
  </si>
  <si>
    <t>Gift of Estates</t>
  </si>
  <si>
    <t>1W</t>
  </si>
  <si>
    <t>Clifftop Retreat</t>
  </si>
  <si>
    <t>Duergar Hedge-Mage</t>
  </si>
  <si>
    <t>2H</t>
  </si>
  <si>
    <t>Mimic Vat</t>
  </si>
  <si>
    <t>Marshal's Anthem</t>
  </si>
  <si>
    <t>Swords to Plowshares</t>
  </si>
  <si>
    <t>Phyrexian Rebirth</t>
  </si>
  <si>
    <t>Command Tower</t>
  </si>
  <si>
    <t>Eternal Dragon</t>
  </si>
  <si>
    <t>5WW</t>
  </si>
  <si>
    <t>Mind Stone</t>
  </si>
  <si>
    <t>Martyr's Bond</t>
  </si>
  <si>
    <t>Wear//Tear</t>
  </si>
  <si>
    <t>1RW</t>
  </si>
  <si>
    <t>Resurrection</t>
  </si>
  <si>
    <t>Mistveil Plains</t>
  </si>
  <si>
    <t>Feldon of the Third Path</t>
  </si>
  <si>
    <t>1RR</t>
  </si>
  <si>
    <t>Nim Deathmantle</t>
  </si>
  <si>
    <t>Peace of Mind</t>
  </si>
  <si>
    <t>Wild Ricochet</t>
  </si>
  <si>
    <t>2RR</t>
  </si>
  <si>
    <t>Wrath of God</t>
  </si>
  <si>
    <t>Mountain</t>
  </si>
  <si>
    <t>Firemane Angel</t>
  </si>
  <si>
    <t>3RWW</t>
  </si>
  <si>
    <t>Skullclamp</t>
  </si>
  <si>
    <t>Searing Meditation</t>
  </si>
  <si>
    <t>Flayer of the Hatebound</t>
  </si>
  <si>
    <t>5R</t>
  </si>
  <si>
    <t>Sol Ring</t>
  </si>
  <si>
    <t>Squee's Embrace</t>
  </si>
  <si>
    <t>Gisela, Blade of Goldnight</t>
  </si>
  <si>
    <t>4RWW</t>
  </si>
  <si>
    <t>Staff of Domination</t>
  </si>
  <si>
    <t>Vicious Shadows</t>
  </si>
  <si>
    <t>6R</t>
  </si>
  <si>
    <t>Hoarding Dragon</t>
  </si>
  <si>
    <t>3RR</t>
  </si>
  <si>
    <t>Well of Lost Dreams</t>
  </si>
  <si>
    <t>Karmic Guide</t>
  </si>
  <si>
    <t>Magma Phoenix</t>
  </si>
  <si>
    <t>Magmatic Force</t>
  </si>
  <si>
    <t>5RRR</t>
  </si>
  <si>
    <t>Reya Dawnbringer</t>
  </si>
  <si>
    <t>6WWW</t>
  </si>
  <si>
    <t>Scourge of Geier Reach</t>
  </si>
  <si>
    <t>Naya Panorama</t>
  </si>
  <si>
    <t>Serra Avatar</t>
  </si>
  <si>
    <t>4WWW</t>
  </si>
  <si>
    <t>New Benalia</t>
  </si>
  <si>
    <t>Solemn Simulacrum</t>
  </si>
  <si>
    <t>Plains</t>
  </si>
  <si>
    <t>Soul Warden</t>
  </si>
  <si>
    <t>Stalking Vengeance</t>
  </si>
  <si>
    <t>5RR</t>
  </si>
  <si>
    <t>Stonecloaker</t>
  </si>
  <si>
    <t>Sun Titan</t>
  </si>
  <si>
    <t>Suture Priest</t>
  </si>
  <si>
    <t>Wurmcoil Engine</t>
  </si>
  <si>
    <t>Yosei, the Morning Star</t>
  </si>
  <si>
    <t>Plateau</t>
  </si>
  <si>
    <t>Rugged Prairie</t>
  </si>
  <si>
    <t>Sacred Foundry</t>
  </si>
  <si>
    <t>Secluded Steppe</t>
  </si>
  <si>
    <t>Tectonic Edge</t>
  </si>
  <si>
    <t>Temple of the False God</t>
  </si>
  <si>
    <t>Temple of Triumph</t>
  </si>
  <si>
    <t>Terramorphic Expanse</t>
  </si>
  <si>
    <t>Work:</t>
  </si>
  <si>
    <t>Socreries</t>
  </si>
  <si>
    <t>Boros Cluestone</t>
  </si>
  <si>
    <t>Ajani, Caller of the Pride</t>
  </si>
  <si>
    <t>Aurelia's Fury</t>
  </si>
  <si>
    <t>Cradle of Vitality</t>
  </si>
  <si>
    <t>Boros Charm</t>
  </si>
  <si>
    <t>Chain Reaction</t>
  </si>
  <si>
    <t>Boros Garrison</t>
  </si>
  <si>
    <t>Archangel of Thune</t>
  </si>
  <si>
    <t>Day of Judgment</t>
  </si>
  <si>
    <t>Lightning Greaves</t>
  </si>
  <si>
    <t>Defy Death</t>
  </si>
  <si>
    <t>Balefire Liege</t>
  </si>
  <si>
    <t>Divine Reckoning</t>
  </si>
  <si>
    <t>Detritivore</t>
  </si>
  <si>
    <t>Dormant Volcano</t>
  </si>
  <si>
    <t>Duerger Hedge-Mage</t>
  </si>
  <si>
    <t>Nevinyrral's Disk</t>
  </si>
  <si>
    <t>Oblivion Ring</t>
  </si>
  <si>
    <t>Wear // Tear</t>
  </si>
  <si>
    <t>False Defeat</t>
  </si>
  <si>
    <t>Drifting Meadow</t>
  </si>
  <si>
    <t>Emeria, the Sky Ruin</t>
  </si>
  <si>
    <t>Proper Burial</t>
  </si>
  <si>
    <t>Evolving Wilds</t>
  </si>
  <si>
    <t>Flametongue Kavu</t>
  </si>
  <si>
    <t>Ressurrection</t>
  </si>
  <si>
    <t>Forgotten Cave</t>
  </si>
  <si>
    <t>Storm Herd</t>
  </si>
  <si>
    <t>Ghost Quarter</t>
  </si>
  <si>
    <t>Sylvok Lifestaff</t>
  </si>
  <si>
    <t>Haunted Fengraf</t>
  </si>
  <si>
    <t>Hissing Iguanar</t>
  </si>
  <si>
    <t>Warstorm Surge</t>
  </si>
  <si>
    <t>Kabira Crossroads</t>
  </si>
  <si>
    <t>Inferno Titan</t>
  </si>
  <si>
    <t>Karoo</t>
  </si>
  <si>
    <t>Miren, the Moaning Well</t>
  </si>
  <si>
    <t>Luminate Primordial</t>
  </si>
  <si>
    <t>Malignus</t>
  </si>
  <si>
    <t>Pulsemage Advocate</t>
  </si>
  <si>
    <t>Opal Palace</t>
  </si>
  <si>
    <t>Purity</t>
  </si>
  <si>
    <t>Rhox Faithmender</t>
  </si>
  <si>
    <t>Ryusei, the Falling Star</t>
  </si>
  <si>
    <t>Scabland</t>
  </si>
  <si>
    <t>Slayers' Stronghold</t>
  </si>
  <si>
    <t>Soul's Attendant</t>
  </si>
  <si>
    <t>Smoldering Crater</t>
  </si>
  <si>
    <t>Spitebellows</t>
  </si>
  <si>
    <t>Spinerock Knoll</t>
  </si>
  <si>
    <t>Stuffy Doll</t>
  </si>
  <si>
    <t>Vesuva</t>
  </si>
  <si>
    <t>Volcano Hellion</t>
  </si>
  <si>
    <t>Vivid Craig</t>
  </si>
  <si>
    <t>Vivid Meadow</t>
  </si>
  <si>
    <t>Fellhide Spiritbender</t>
  </si>
  <si>
    <t>Oracle of Bones</t>
  </si>
  <si>
    <t>Fate Reforged:</t>
  </si>
  <si>
    <t>Nothing</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</si>
</sst>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19" x14ac:knownFonts="1">
    <font>
      <sz val="11"/>
      <color theme="1"/>
      <name val="Calibri"/>
      <family val="2"/>
      <scheme val="minor"/>
    </font>
    <font>
      <b/>
      <sz val="10"/>
      <color theme="1"/>
      <name val="Calibri"/>
      <family val="2"/>
      <scheme val="minor"/>
    </font>
    <font>
      <b/>
      <i/>
      <sz val="15"/>
      <color theme="1"/>
      <name val="Calibri"/>
      <family val="2"/>
      <scheme val="minor"/>
    </font>
    <font>
      <i/>
      <sz val="10"/>
      <color theme="1"/>
      <name val="Calibri"/>
      <family val="2"/>
      <scheme val="minor"/>
    </font>
    <font>
      <u/>
      <sz val="11"/>
      <color theme="10"/>
      <name val="Calibri"/>
      <family val="2"/>
      <scheme val="minor"/>
    </font>
    <font>
      <u/>
      <sz val="10"/>
      <color theme="10"/>
      <name val="Calibri"/>
      <family val="2"/>
      <scheme val="minor"/>
    </font>
    <font>
      <b/>
      <sz val="14"/>
      <color theme="1"/>
      <name val="Calibri"/>
      <family val="2"/>
      <scheme val="minor"/>
    </font>
    <font>
      <sz val="10"/>
      <color theme="1"/>
      <name val="Calibri"/>
      <family val="2"/>
      <scheme val="minor"/>
    </font>
    <font>
      <sz val="10"/>
      <name val="Calibri"/>
      <family val="2"/>
      <scheme val="minor"/>
    </font>
    <font>
      <sz val="10"/>
      <color rgb="FFFF0000"/>
      <name val="Calibri"/>
      <family val="2"/>
      <scheme val="minor"/>
    </font>
    <font>
      <u/>
      <sz val="10"/>
      <color theme="1"/>
      <name val="Calibri"/>
      <family val="2"/>
      <scheme val="minor"/>
    </font>
    <font>
      <sz val="10"/>
      <color rgb="FF000000"/>
      <name val="Calibri"/>
      <family val="2"/>
      <scheme val="minor"/>
    </font>
    <font>
      <i/>
      <sz val="10"/>
      <color rgb="FF000000"/>
      <name val="Calibri"/>
      <family val="2"/>
      <scheme val="minor"/>
    </font>
    <font>
      <sz val="9"/>
      <color indexed="81"/>
      <name val="Tahoma"/>
      <family val="2"/>
    </font>
    <font>
      <b/>
      <sz val="9"/>
      <color indexed="81"/>
      <name val="Tahoma"/>
      <family val="2"/>
    </font>
    <font>
      <b/>
      <i/>
      <sz val="14"/>
      <color theme="1"/>
      <name val="Calibri"/>
      <family val="2"/>
      <scheme val="minor"/>
    </font>
    <font>
      <b/>
      <i/>
      <sz val="10"/>
      <color theme="1"/>
      <name val="Calibri"/>
      <family val="2"/>
      <scheme val="minor"/>
    </font>
    <font>
      <strike/>
      <sz val="10"/>
      <color rgb="FF000000"/>
      <name val="Calibri"/>
      <family val="2"/>
      <scheme val="minor"/>
    </font>
    <font>
      <b/>
      <sz val="10"/>
      <color rgb="FF000000"/>
      <name val="Calibri"/>
      <family val="2"/>
      <scheme val="minor"/>
    </font>
  </fonts>
  <fills count="4">
    <fill>
      <patternFill patternType="none"/>
    </fill>
    <fill>
      <patternFill patternType="gray125"/>
    </fill>
    <fill>
      <patternFill patternType="solid">
        <fgColor theme="9" tint="0.79998168889431442"/>
        <bgColor indexed="64"/>
      </patternFill>
    </fill>
    <fill>
      <patternFill patternType="solid">
        <fgColor theme="0" tint="-0.14999847407452621"/>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bottom style="thin">
        <color indexed="64"/>
      </bottom>
      <diagonal/>
    </border>
  </borders>
  <cellStyleXfs count="2">
    <xf numFmtId="0" fontId="0" fillId="0" borderId="0"/>
    <xf numFmtId="0" fontId="4" fillId="0" borderId="0" applyNumberFormat="0" applyFill="0" applyBorder="0" applyAlignment="0" applyProtection="0"/>
  </cellStyleXfs>
  <cellXfs count="70">
    <xf numFmtId="0" fontId="0" fillId="0" borderId="0" xfId="0"/>
    <xf numFmtId="0" fontId="1" fillId="0" borderId="0" xfId="0" applyFont="1" applyAlignment="1">
      <alignment horizontal="right"/>
    </xf>
    <xf numFmtId="0" fontId="3" fillId="0" borderId="0" xfId="0" applyFont="1" applyAlignment="1"/>
    <xf numFmtId="0" fontId="1" fillId="0" borderId="0" xfId="0" applyFont="1" applyAlignment="1">
      <alignment horizontal="center"/>
    </xf>
    <xf numFmtId="0" fontId="5" fillId="0" borderId="0" xfId="1" applyFont="1" applyAlignment="1">
      <alignment horizontal="center"/>
    </xf>
    <xf numFmtId="0" fontId="6" fillId="0" borderId="0" xfId="0" applyFont="1" applyAlignment="1">
      <alignment horizontal="center"/>
    </xf>
    <xf numFmtId="0" fontId="7" fillId="0" borderId="0" xfId="0" applyFont="1"/>
    <xf numFmtId="0" fontId="7" fillId="0" borderId="0" xfId="0" applyFont="1" applyAlignment="1">
      <alignment horizontal="center"/>
    </xf>
    <xf numFmtId="0" fontId="7" fillId="0" borderId="0" xfId="0" applyFont="1" applyAlignment="1">
      <alignment horizontal="center"/>
    </xf>
    <xf numFmtId="0" fontId="3" fillId="0" borderId="0" xfId="0" applyFont="1" applyAlignment="1">
      <alignment wrapText="1"/>
    </xf>
    <xf numFmtId="0" fontId="7" fillId="0" borderId="1" xfId="0" applyFont="1" applyBorder="1" applyAlignment="1">
      <alignment horizontal="center"/>
    </xf>
    <xf numFmtId="0" fontId="7" fillId="0" borderId="2" xfId="0" applyFont="1" applyBorder="1" applyAlignment="1">
      <alignment horizontal="center"/>
    </xf>
    <xf numFmtId="0" fontId="7" fillId="0" borderId="3" xfId="0" applyFont="1" applyBorder="1"/>
    <xf numFmtId="0" fontId="7" fillId="0" borderId="0" xfId="0" applyFont="1" applyBorder="1" applyAlignment="1">
      <alignment horizontal="center"/>
    </xf>
    <xf numFmtId="0" fontId="7" fillId="0" borderId="4" xfId="0" applyFont="1" applyBorder="1" applyAlignment="1">
      <alignment horizontal="center"/>
    </xf>
    <xf numFmtId="1" fontId="7" fillId="0" borderId="4" xfId="0" applyNumberFormat="1" applyFont="1" applyBorder="1" applyAlignment="1">
      <alignment horizontal="center"/>
    </xf>
    <xf numFmtId="0" fontId="7" fillId="0" borderId="5" xfId="0" applyFont="1" applyBorder="1" applyAlignment="1">
      <alignment horizontal="center"/>
    </xf>
    <xf numFmtId="49" fontId="1" fillId="0" borderId="0" xfId="0" applyNumberFormat="1" applyFont="1" applyAlignment="1">
      <alignment horizontal="right"/>
    </xf>
    <xf numFmtId="164" fontId="7" fillId="0" borderId="0" xfId="0" applyNumberFormat="1" applyFont="1" applyAlignment="1">
      <alignment horizontal="center"/>
    </xf>
    <xf numFmtId="0" fontId="1" fillId="0" borderId="0" xfId="0" applyFont="1"/>
    <xf numFmtId="0" fontId="1" fillId="0" borderId="6" xfId="0" applyFont="1" applyBorder="1" applyAlignment="1">
      <alignment horizontal="center"/>
    </xf>
    <xf numFmtId="0" fontId="1" fillId="0" borderId="0" xfId="0" applyFont="1" applyBorder="1" applyAlignment="1">
      <alignment horizontal="center"/>
    </xf>
    <xf numFmtId="0" fontId="1" fillId="0" borderId="7" xfId="0" applyFont="1" applyBorder="1" applyAlignment="1">
      <alignment horizontal="center"/>
    </xf>
    <xf numFmtId="0" fontId="8" fillId="0" borderId="0" xfId="0" applyFont="1" applyFill="1"/>
    <xf numFmtId="0" fontId="9" fillId="0" borderId="0" xfId="0" applyFont="1"/>
    <xf numFmtId="0" fontId="8" fillId="0" borderId="0" xfId="0" applyFont="1" applyFill="1" applyAlignment="1">
      <alignment horizontal="center"/>
    </xf>
    <xf numFmtId="0" fontId="9" fillId="0" borderId="4" xfId="0" applyFont="1" applyBorder="1" applyAlignment="1">
      <alignment horizontal="center"/>
    </xf>
    <xf numFmtId="2" fontId="7" fillId="0" borderId="0" xfId="0" applyNumberFormat="1" applyFont="1" applyAlignment="1">
      <alignment horizontal="center"/>
    </xf>
    <xf numFmtId="0" fontId="10" fillId="0" borderId="4" xfId="0" applyFont="1" applyBorder="1" applyAlignment="1">
      <alignment horizontal="center"/>
    </xf>
    <xf numFmtId="0" fontId="3" fillId="0" borderId="4" xfId="0" applyFont="1" applyBorder="1" applyAlignment="1">
      <alignment horizontal="center"/>
    </xf>
    <xf numFmtId="0" fontId="7" fillId="0" borderId="0" xfId="0" applyFont="1" applyAlignment="1"/>
    <xf numFmtId="0" fontId="7" fillId="2" borderId="8" xfId="0" applyFont="1" applyFill="1" applyBorder="1" applyAlignment="1">
      <alignment horizontal="center"/>
    </xf>
    <xf numFmtId="0" fontId="8" fillId="0" borderId="0" xfId="0" applyFont="1" applyFill="1" applyAlignment="1">
      <alignment horizontal="left"/>
    </xf>
    <xf numFmtId="0" fontId="7" fillId="0" borderId="9" xfId="0" applyFont="1" applyBorder="1"/>
    <xf numFmtId="0" fontId="7" fillId="0" borderId="9" xfId="0" applyFont="1" applyBorder="1" applyAlignment="1">
      <alignment horizontal="center"/>
    </xf>
    <xf numFmtId="2" fontId="7" fillId="0" borderId="9" xfId="0" applyNumberFormat="1" applyFont="1" applyBorder="1" applyAlignment="1">
      <alignment horizontal="center"/>
    </xf>
    <xf numFmtId="2" fontId="7" fillId="0" borderId="0" xfId="0" applyNumberFormat="1" applyFont="1" applyBorder="1" applyAlignment="1">
      <alignment horizontal="center"/>
    </xf>
    <xf numFmtId="0" fontId="7" fillId="0" borderId="3" xfId="0" applyFont="1" applyBorder="1" applyAlignment="1">
      <alignment horizontal="center"/>
    </xf>
    <xf numFmtId="0" fontId="8" fillId="0" borderId="1" xfId="0" applyFont="1" applyFill="1" applyBorder="1" applyAlignment="1">
      <alignment horizontal="center"/>
    </xf>
    <xf numFmtId="0" fontId="8" fillId="0" borderId="2" xfId="0" applyFont="1" applyFill="1" applyBorder="1" applyAlignment="1">
      <alignment horizontal="center"/>
    </xf>
    <xf numFmtId="0" fontId="8" fillId="0" borderId="4" xfId="0" applyFont="1" applyFill="1" applyBorder="1" applyAlignment="1">
      <alignment horizontal="center"/>
    </xf>
    <xf numFmtId="0" fontId="7" fillId="0" borderId="0" xfId="0" applyFont="1" applyBorder="1"/>
    <xf numFmtId="0" fontId="8" fillId="0" borderId="3" xfId="0" applyFont="1" applyFill="1" applyBorder="1" applyAlignment="1">
      <alignment horizontal="center"/>
    </xf>
    <xf numFmtId="0" fontId="11" fillId="0" borderId="0" xfId="0" applyFont="1" applyBorder="1" applyAlignment="1">
      <alignment horizontal="left" wrapText="1" readingOrder="1"/>
    </xf>
    <xf numFmtId="0" fontId="12" fillId="0" borderId="0" xfId="0" applyFont="1" applyBorder="1" applyAlignment="1">
      <alignment horizontal="left" wrapText="1" readingOrder="1"/>
    </xf>
    <xf numFmtId="0" fontId="1" fillId="0" borderId="0" xfId="0" applyFont="1" applyAlignment="1"/>
    <xf numFmtId="0" fontId="7" fillId="0" borderId="8" xfId="0" applyFont="1" applyBorder="1" applyAlignment="1">
      <alignment horizontal="center"/>
    </xf>
    <xf numFmtId="0" fontId="7" fillId="0" borderId="6" xfId="0" applyFont="1" applyBorder="1" applyAlignment="1">
      <alignment horizontal="center"/>
    </xf>
    <xf numFmtId="0" fontId="7" fillId="0" borderId="10" xfId="0" applyFont="1" applyBorder="1" applyAlignment="1">
      <alignment horizontal="center"/>
    </xf>
    <xf numFmtId="0" fontId="1" fillId="0" borderId="6" xfId="0" applyFont="1" applyBorder="1"/>
    <xf numFmtId="0" fontId="8" fillId="0" borderId="6" xfId="0" applyFont="1" applyFill="1" applyBorder="1"/>
    <xf numFmtId="0" fontId="7" fillId="0" borderId="6" xfId="0" applyFont="1" applyBorder="1"/>
    <xf numFmtId="0" fontId="8" fillId="0" borderId="6" xfId="0" applyFont="1" applyFill="1" applyBorder="1" applyAlignment="1">
      <alignment horizontal="center"/>
    </xf>
    <xf numFmtId="0" fontId="12" fillId="0" borderId="6" xfId="0" applyFont="1" applyBorder="1" applyAlignment="1">
      <alignment horizontal="left" wrapText="1" readingOrder="1"/>
    </xf>
    <xf numFmtId="0" fontId="7" fillId="0" borderId="0" xfId="0" applyFont="1" applyAlignment="1">
      <alignment horizontal="center"/>
    </xf>
    <xf numFmtId="0" fontId="15" fillId="0" borderId="0" xfId="0" applyFont="1" applyAlignment="1">
      <alignment horizontal="center"/>
    </xf>
    <xf numFmtId="0" fontId="6" fillId="0" borderId="0" xfId="0" applyFont="1" applyAlignment="1">
      <alignment horizontal="center"/>
    </xf>
    <xf numFmtId="0" fontId="3" fillId="0" borderId="0" xfId="0" applyFont="1" applyAlignment="1">
      <alignment horizontal="center"/>
    </xf>
    <xf numFmtId="0" fontId="3" fillId="0" borderId="0" xfId="0" applyFont="1" applyAlignment="1">
      <alignment horizontal="left" vertical="center" wrapText="1"/>
    </xf>
    <xf numFmtId="0" fontId="2" fillId="0" borderId="0" xfId="0" applyFont="1" applyAlignment="1">
      <alignment horizontal="center"/>
    </xf>
    <xf numFmtId="0" fontId="16" fillId="0" borderId="0" xfId="0" applyFont="1" applyAlignment="1"/>
    <xf numFmtId="0" fontId="1" fillId="0" borderId="9" xfId="0" applyFont="1" applyBorder="1"/>
    <xf numFmtId="0" fontId="12" fillId="0" borderId="9" xfId="0" applyFont="1" applyBorder="1" applyAlignment="1">
      <alignment horizontal="left" wrapText="1" readingOrder="1"/>
    </xf>
    <xf numFmtId="0" fontId="1" fillId="3" borderId="0" xfId="0" applyFont="1" applyFill="1" applyBorder="1" applyAlignment="1">
      <alignment horizontal="center"/>
    </xf>
    <xf numFmtId="0" fontId="11" fillId="0" borderId="0" xfId="0" applyFont="1" applyFill="1" applyBorder="1" applyAlignment="1">
      <alignment horizontal="left" wrapText="1" readingOrder="1"/>
    </xf>
    <xf numFmtId="0" fontId="7" fillId="0" borderId="2" xfId="0" applyFont="1" applyBorder="1"/>
    <xf numFmtId="0" fontId="17" fillId="0" borderId="0" xfId="0" applyFont="1" applyBorder="1" applyAlignment="1">
      <alignment horizontal="left" wrapText="1" readingOrder="1"/>
    </xf>
    <xf numFmtId="0" fontId="9" fillId="0" borderId="0" xfId="0" applyFont="1" applyAlignment="1">
      <alignment horizontal="center"/>
    </xf>
    <xf numFmtId="0" fontId="18" fillId="0" borderId="0" xfId="0" applyFont="1" applyBorder="1" applyAlignment="1">
      <alignment horizontal="left" wrapText="1" readingOrder="1"/>
    </xf>
    <xf numFmtId="0" fontId="9" fillId="0" borderId="0" xfId="0" applyFont="1" applyBorder="1" applyAlignment="1">
      <alignment horizontal="left" wrapText="1" readingOrder="1"/>
    </xf>
  </cellXfs>
  <cellStyles count="2">
    <cellStyle name="Hyperlink" xfId="1" builtinId="8"/>
    <cellStyle name="Normal" xfId="0" builtinId="0"/>
  </cellStyles>
  <dxfs count="61">
    <dxf>
      <font>
        <color theme="0"/>
      </font>
    </dxf>
    <dxf>
      <font>
        <color theme="0"/>
      </font>
    </dxf>
    <dxf>
      <font>
        <color rgb="FFFF0000"/>
      </font>
    </dxf>
    <dxf>
      <font>
        <u/>
      </font>
    </dxf>
    <dxf>
      <fill>
        <patternFill>
          <bgColor theme="9" tint="0.79998168889431442"/>
        </patternFill>
      </fill>
    </dxf>
    <dxf>
      <font>
        <b val="0"/>
        <i/>
      </font>
    </dxf>
    <dxf>
      <font>
        <color rgb="FFFF0000"/>
      </font>
    </dxf>
    <dxf>
      <font>
        <u/>
      </font>
    </dxf>
    <dxf>
      <fill>
        <patternFill>
          <bgColor theme="9" tint="0.79998168889431442"/>
        </patternFill>
      </fill>
    </dxf>
    <dxf>
      <font>
        <b val="0"/>
        <i/>
      </font>
    </dxf>
    <dxf>
      <font>
        <color rgb="FFFF0000"/>
      </font>
    </dxf>
    <dxf>
      <font>
        <u/>
      </font>
    </dxf>
    <dxf>
      <fill>
        <patternFill>
          <bgColor theme="9" tint="0.79998168889431442"/>
        </patternFill>
      </fill>
    </dxf>
    <dxf>
      <font>
        <b val="0"/>
        <i/>
      </font>
    </dxf>
    <dxf>
      <font>
        <color rgb="FFFF0000"/>
      </font>
    </dxf>
    <dxf>
      <font>
        <u/>
      </font>
    </dxf>
    <dxf>
      <fill>
        <patternFill>
          <bgColor theme="9" tint="0.79998168889431442"/>
        </patternFill>
      </fill>
    </dxf>
    <dxf>
      <font>
        <b val="0"/>
        <i/>
      </font>
    </dxf>
    <dxf>
      <font>
        <color rgb="FFFF0000"/>
      </font>
    </dxf>
    <dxf>
      <font>
        <u/>
      </font>
    </dxf>
    <dxf>
      <fill>
        <patternFill>
          <bgColor theme="9" tint="0.79998168889431442"/>
        </patternFill>
      </fill>
    </dxf>
    <dxf>
      <font>
        <b val="0"/>
        <i/>
      </font>
    </dxf>
    <dxf>
      <font>
        <color rgb="FFFF0000"/>
      </font>
    </dxf>
    <dxf>
      <font>
        <u/>
      </font>
    </dxf>
    <dxf>
      <fill>
        <patternFill>
          <bgColor theme="9" tint="0.79998168889431442"/>
        </patternFill>
      </fill>
    </dxf>
    <dxf>
      <font>
        <b val="0"/>
        <i/>
      </font>
    </dxf>
    <dxf>
      <font>
        <color rgb="FFFF0000"/>
      </font>
    </dxf>
    <dxf>
      <font>
        <u/>
      </font>
    </dxf>
    <dxf>
      <fill>
        <patternFill>
          <bgColor theme="9" tint="0.79998168889431442"/>
        </patternFill>
      </fill>
    </dxf>
    <dxf>
      <font>
        <b val="0"/>
        <i/>
      </font>
    </dxf>
    <dxf>
      <font>
        <color theme="0"/>
      </font>
    </dxf>
    <dxf>
      <font>
        <color theme="0"/>
      </font>
    </dxf>
    <dxf>
      <font>
        <color theme="0"/>
      </font>
    </dxf>
    <dxf>
      <font>
        <color rgb="FFFF0000"/>
      </font>
    </dxf>
    <dxf>
      <font>
        <u/>
      </font>
    </dxf>
    <dxf>
      <fill>
        <patternFill>
          <bgColor theme="9" tint="0.79998168889431442"/>
        </patternFill>
      </fill>
    </dxf>
    <dxf>
      <font>
        <b val="0"/>
        <i/>
      </font>
    </dxf>
    <dxf>
      <font>
        <color rgb="FFFF0000"/>
      </font>
    </dxf>
    <dxf>
      <font>
        <u/>
      </font>
    </dxf>
    <dxf>
      <fill>
        <patternFill>
          <bgColor theme="9" tint="0.79998168889431442"/>
        </patternFill>
      </fill>
    </dxf>
    <dxf>
      <font>
        <b val="0"/>
        <i/>
      </font>
    </dxf>
    <dxf>
      <font>
        <color rgb="FFFF0000"/>
      </font>
    </dxf>
    <dxf>
      <font>
        <u/>
      </font>
    </dxf>
    <dxf>
      <fill>
        <patternFill>
          <bgColor theme="9" tint="0.79998168889431442"/>
        </patternFill>
      </fill>
    </dxf>
    <dxf>
      <font>
        <b val="0"/>
        <i/>
      </font>
    </dxf>
    <dxf>
      <font>
        <color rgb="FFFF0000"/>
      </font>
    </dxf>
    <dxf>
      <font>
        <u/>
      </font>
    </dxf>
    <dxf>
      <fill>
        <patternFill>
          <bgColor theme="9" tint="0.79998168889431442"/>
        </patternFill>
      </fill>
    </dxf>
    <dxf>
      <font>
        <b val="0"/>
        <i/>
      </font>
    </dxf>
    <dxf>
      <font>
        <color rgb="FFFF0000"/>
      </font>
    </dxf>
    <dxf>
      <font>
        <u/>
      </font>
    </dxf>
    <dxf>
      <fill>
        <patternFill>
          <bgColor theme="9" tint="0.79998168889431442"/>
        </patternFill>
      </fill>
    </dxf>
    <dxf>
      <font>
        <b val="0"/>
        <i/>
      </font>
    </dxf>
    <dxf>
      <font>
        <color rgb="FFFF0000"/>
      </font>
    </dxf>
    <dxf>
      <font>
        <u/>
      </font>
    </dxf>
    <dxf>
      <fill>
        <patternFill>
          <bgColor theme="9" tint="0.79998168889431442"/>
        </patternFill>
      </fill>
    </dxf>
    <dxf>
      <font>
        <b val="0"/>
        <i/>
      </font>
    </dxf>
    <dxf>
      <font>
        <color rgb="FFFF0000"/>
      </font>
    </dxf>
    <dxf>
      <font>
        <u/>
      </font>
    </dxf>
    <dxf>
      <fill>
        <patternFill>
          <bgColor theme="9" tint="0.79998168889431442"/>
        </patternFill>
      </fill>
    </dxf>
    <dxf>
      <font>
        <b val="0"/>
        <i/>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a:t>
            </a:r>
            <a:r>
              <a:rPr lang="en-US" baseline="0"/>
              <a:t> Per Type</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dPt>
            <c:idx val="0"/>
            <c:bubble3D val="0"/>
            <c:spPr>
              <a:solidFill>
                <a:schemeClr val="accent1"/>
              </a:solidFill>
              <a:ln w="19050">
                <a:solidFill>
                  <a:schemeClr val="lt1"/>
                </a:solidFill>
              </a:ln>
              <a:effectLst/>
            </c:spPr>
          </c:dPt>
          <c:dPt>
            <c:idx val="1"/>
            <c:bubble3D val="0"/>
            <c:spPr>
              <a:solidFill>
                <a:schemeClr val="accent2"/>
              </a:solidFill>
              <a:ln w="19050">
                <a:solidFill>
                  <a:schemeClr val="lt1"/>
                </a:solidFill>
              </a:ln>
              <a:effectLst/>
            </c:spPr>
          </c:dPt>
          <c:dPt>
            <c:idx val="2"/>
            <c:bubble3D val="0"/>
            <c:spPr>
              <a:solidFill>
                <a:schemeClr val="accent3"/>
              </a:solidFill>
              <a:ln w="19050">
                <a:solidFill>
                  <a:schemeClr val="lt1"/>
                </a:solidFill>
              </a:ln>
              <a:effectLst/>
            </c:spPr>
          </c:dPt>
          <c:dPt>
            <c:idx val="3"/>
            <c:bubble3D val="0"/>
            <c:spPr>
              <a:solidFill>
                <a:schemeClr val="accent4"/>
              </a:solidFill>
              <a:ln w="19050">
                <a:solidFill>
                  <a:schemeClr val="lt1"/>
                </a:solidFill>
              </a:ln>
              <a:effectLst/>
            </c:spPr>
          </c:dPt>
          <c:dPt>
            <c:idx val="4"/>
            <c:bubble3D val="0"/>
            <c:spPr>
              <a:solidFill>
                <a:schemeClr val="accent5"/>
              </a:solidFill>
              <a:ln w="19050">
                <a:solidFill>
                  <a:schemeClr val="lt1"/>
                </a:solidFill>
              </a:ln>
              <a:effectLst/>
            </c:spPr>
          </c:dPt>
          <c:dPt>
            <c:idx val="5"/>
            <c:bubble3D val="0"/>
            <c:spPr>
              <a:solidFill>
                <a:schemeClr val="accent6"/>
              </a:solidFill>
              <a:ln w="19050">
                <a:solidFill>
                  <a:schemeClr val="lt1"/>
                </a:solidFill>
              </a:ln>
              <a:effectLst/>
            </c:spPr>
          </c:dPt>
          <c:dPt>
            <c:idx val="6"/>
            <c:bubble3D val="0"/>
            <c:spPr>
              <a:solidFill>
                <a:schemeClr val="accent1">
                  <a:lumMod val="60000"/>
                </a:schemeClr>
              </a:solidFill>
              <a:ln w="19050">
                <a:solidFill>
                  <a:schemeClr val="lt1"/>
                </a:solidFill>
              </a:ln>
              <a:effectLst/>
            </c:spPr>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layout/>
              </c:ext>
            </c:extLst>
          </c:dLbls>
          <c:cat>
            <c:strRef>
              <c:f>'Template 1.0'!$BX$11:$BX$17</c:f>
              <c:strCache>
                <c:ptCount val="7"/>
                <c:pt idx="0">
                  <c:v>Lands</c:v>
                </c:pt>
                <c:pt idx="1">
                  <c:v>Creatures</c:v>
                </c:pt>
                <c:pt idx="2">
                  <c:v>Aritfacts</c:v>
                </c:pt>
                <c:pt idx="3">
                  <c:v>Enchantments</c:v>
                </c:pt>
                <c:pt idx="4">
                  <c:v>Planeswalkers</c:v>
                </c:pt>
                <c:pt idx="5">
                  <c:v>Instants</c:v>
                </c:pt>
                <c:pt idx="6">
                  <c:v>Sorceries</c:v>
                </c:pt>
              </c:strCache>
            </c:strRef>
          </c:cat>
          <c:val>
            <c:numRef>
              <c:f>'Template 1.0'!$BY$11:$BY$17</c:f>
              <c:numCache>
                <c:formatCode>General</c:formatCode>
                <c:ptCount val="7"/>
                <c:pt idx="0">
                  <c:v>0</c:v>
                </c:pt>
                <c:pt idx="1">
                  <c:v>0</c:v>
                </c:pt>
                <c:pt idx="2">
                  <c:v>0</c:v>
                </c:pt>
                <c:pt idx="3">
                  <c:v>0</c:v>
                </c:pt>
                <c:pt idx="4">
                  <c:v>0</c:v>
                </c:pt>
                <c:pt idx="5">
                  <c:v>0</c:v>
                </c:pt>
                <c:pt idx="6">
                  <c:v>0</c:v>
                </c:pt>
              </c:numCache>
            </c:numRef>
          </c:val>
        </c:ser>
        <c:dLbls>
          <c:dLblPos val="bestFit"/>
          <c:showLegendKey val="0"/>
          <c:showVal val="1"/>
          <c:showCatName val="0"/>
          <c:showSerName val="0"/>
          <c:showPercent val="0"/>
          <c:showBubbleSize val="0"/>
          <c:showLeaderLines val="1"/>
        </c:dLbls>
        <c:firstSliceAng val="0"/>
      </c:pieChart>
      <c:spPr>
        <a:noFill/>
        <a:ln>
          <a:noFill/>
        </a:ln>
        <a:effectLst/>
      </c:spPr>
    </c:plotArea>
    <c:legend>
      <c:legendPos val="l"/>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CMC Curve</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cat>
            <c:strRef>
              <c:f>'Template 1.0'!$CH$40:$CH$50</c:f>
              <c:strCache>
                <c:ptCount val="11"/>
                <c:pt idx="0">
                  <c:v>1</c:v>
                </c:pt>
                <c:pt idx="1">
                  <c:v>2</c:v>
                </c:pt>
                <c:pt idx="2">
                  <c:v>3</c:v>
                </c:pt>
                <c:pt idx="3">
                  <c:v>4</c:v>
                </c:pt>
                <c:pt idx="4">
                  <c:v>5</c:v>
                </c:pt>
                <c:pt idx="5">
                  <c:v>6</c:v>
                </c:pt>
                <c:pt idx="6">
                  <c:v>7</c:v>
                </c:pt>
                <c:pt idx="7">
                  <c:v>8</c:v>
                </c:pt>
                <c:pt idx="8">
                  <c:v>9</c:v>
                </c:pt>
                <c:pt idx="9">
                  <c:v>10</c:v>
                </c:pt>
                <c:pt idx="10">
                  <c:v>&gt;10</c:v>
                </c:pt>
              </c:strCache>
            </c:strRef>
          </c:cat>
          <c:val>
            <c:numRef>
              <c:f>'Template 1.0'!$CI$40:$CI$50</c:f>
              <c:numCache>
                <c:formatCode>General</c:formatCode>
                <c:ptCount val="11"/>
                <c:pt idx="0">
                  <c:v>0</c:v>
                </c:pt>
                <c:pt idx="1">
                  <c:v>0</c:v>
                </c:pt>
                <c:pt idx="2">
                  <c:v>0</c:v>
                </c:pt>
                <c:pt idx="3">
                  <c:v>0</c:v>
                </c:pt>
                <c:pt idx="4">
                  <c:v>0</c:v>
                </c:pt>
                <c:pt idx="5">
                  <c:v>0</c:v>
                </c:pt>
                <c:pt idx="6">
                  <c:v>0</c:v>
                </c:pt>
                <c:pt idx="7">
                  <c:v>0</c:v>
                </c:pt>
                <c:pt idx="8">
                  <c:v>0</c:v>
                </c:pt>
                <c:pt idx="9">
                  <c:v>0</c:v>
                </c:pt>
                <c:pt idx="10">
                  <c:v>0</c:v>
                </c:pt>
              </c:numCache>
            </c:numRef>
          </c:val>
        </c:ser>
        <c:dLbls>
          <c:showLegendKey val="0"/>
          <c:showVal val="0"/>
          <c:showCatName val="0"/>
          <c:showSerName val="0"/>
          <c:showPercent val="0"/>
          <c:showBubbleSize val="0"/>
        </c:dLbls>
        <c:gapWidth val="219"/>
        <c:overlap val="-27"/>
        <c:axId val="-1846397360"/>
        <c:axId val="-1846396816"/>
      </c:barChart>
      <c:catAx>
        <c:axId val="-18463973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46396816"/>
        <c:crosses val="autoZero"/>
        <c:auto val="1"/>
        <c:lblAlgn val="ctr"/>
        <c:lblOffset val="100"/>
        <c:noMultiLvlLbl val="0"/>
      </c:catAx>
      <c:valAx>
        <c:axId val="-184639681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4639736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CMC Curve by Color</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'Template 1.0'!$BY$38</c:f>
              <c:strCache>
                <c:ptCount val="1"/>
                <c:pt idx="0">
                  <c:v>A</c:v>
                </c:pt>
              </c:strCache>
            </c:strRef>
          </c:tx>
          <c:spPr>
            <a:solidFill>
              <a:schemeClr val="bg1">
                <a:lumMod val="50000"/>
              </a:schemeClr>
            </a:solidFill>
            <a:ln>
              <a:noFill/>
            </a:ln>
            <a:effectLst/>
          </c:spPr>
          <c:invertIfNegative val="0"/>
          <c:cat>
            <c:strRef>
              <c:f>'Template 1.0'!$BX$39:$BX$49</c:f>
              <c:strCache>
                <c:ptCount val="11"/>
                <c:pt idx="0">
                  <c:v>1</c:v>
                </c:pt>
                <c:pt idx="1">
                  <c:v>2</c:v>
                </c:pt>
                <c:pt idx="2">
                  <c:v>3</c:v>
                </c:pt>
                <c:pt idx="3">
                  <c:v>4</c:v>
                </c:pt>
                <c:pt idx="4">
                  <c:v>5</c:v>
                </c:pt>
                <c:pt idx="5">
                  <c:v>6</c:v>
                </c:pt>
                <c:pt idx="6">
                  <c:v>7</c:v>
                </c:pt>
                <c:pt idx="7">
                  <c:v>8</c:v>
                </c:pt>
                <c:pt idx="8">
                  <c:v>9</c:v>
                </c:pt>
                <c:pt idx="9">
                  <c:v>10</c:v>
                </c:pt>
                <c:pt idx="10">
                  <c:v>&gt;10</c:v>
                </c:pt>
              </c:strCache>
            </c:strRef>
          </c:cat>
          <c:val>
            <c:numRef>
              <c:f>'Template 1.0'!$BY$39:$BY$49</c:f>
              <c:numCache>
                <c:formatCode>General</c:formatCode>
                <c:ptCount val="11"/>
                <c:pt idx="0">
                  <c:v>0</c:v>
                </c:pt>
                <c:pt idx="1">
                  <c:v>0</c:v>
                </c:pt>
                <c:pt idx="2">
                  <c:v>0</c:v>
                </c:pt>
                <c:pt idx="3">
                  <c:v>0</c:v>
                </c:pt>
                <c:pt idx="4">
                  <c:v>0</c:v>
                </c:pt>
                <c:pt idx="5">
                  <c:v>0</c:v>
                </c:pt>
                <c:pt idx="6">
                  <c:v>0</c:v>
                </c:pt>
                <c:pt idx="7">
                  <c:v>0</c:v>
                </c:pt>
                <c:pt idx="8">
                  <c:v>0</c:v>
                </c:pt>
                <c:pt idx="9">
                  <c:v>0</c:v>
                </c:pt>
                <c:pt idx="10">
                  <c:v>0</c:v>
                </c:pt>
              </c:numCache>
            </c:numRef>
          </c:val>
        </c:ser>
        <c:ser>
          <c:idx val="1"/>
          <c:order val="1"/>
          <c:tx>
            <c:strRef>
              <c:f>'Template 1.0'!$BZ$38</c:f>
              <c:strCache>
                <c:ptCount val="1"/>
                <c:pt idx="0">
                  <c:v>0</c:v>
                </c:pt>
              </c:strCache>
            </c:strRef>
          </c:tx>
          <c:spPr>
            <a:solidFill>
              <a:srgbClr val="FF0000"/>
            </a:solidFill>
            <a:ln>
              <a:noFill/>
            </a:ln>
            <a:effectLst/>
          </c:spPr>
          <c:invertIfNegative val="0"/>
          <c:cat>
            <c:strRef>
              <c:f>'Template 1.0'!$BX$39:$BX$49</c:f>
              <c:strCache>
                <c:ptCount val="11"/>
                <c:pt idx="0">
                  <c:v>1</c:v>
                </c:pt>
                <c:pt idx="1">
                  <c:v>2</c:v>
                </c:pt>
                <c:pt idx="2">
                  <c:v>3</c:v>
                </c:pt>
                <c:pt idx="3">
                  <c:v>4</c:v>
                </c:pt>
                <c:pt idx="4">
                  <c:v>5</c:v>
                </c:pt>
                <c:pt idx="5">
                  <c:v>6</c:v>
                </c:pt>
                <c:pt idx="6">
                  <c:v>7</c:v>
                </c:pt>
                <c:pt idx="7">
                  <c:v>8</c:v>
                </c:pt>
                <c:pt idx="8">
                  <c:v>9</c:v>
                </c:pt>
                <c:pt idx="9">
                  <c:v>10</c:v>
                </c:pt>
                <c:pt idx="10">
                  <c:v>&gt;10</c:v>
                </c:pt>
              </c:strCache>
            </c:strRef>
          </c:cat>
          <c:val>
            <c:numRef>
              <c:f>'Template 1.0'!$BZ$39:$BZ$49</c:f>
              <c:numCache>
                <c:formatCode>General</c:formatCode>
                <c:ptCount val="11"/>
                <c:pt idx="0">
                  <c:v>0</c:v>
                </c:pt>
                <c:pt idx="1">
                  <c:v>0</c:v>
                </c:pt>
                <c:pt idx="2">
                  <c:v>0</c:v>
                </c:pt>
                <c:pt idx="3">
                  <c:v>0</c:v>
                </c:pt>
                <c:pt idx="4">
                  <c:v>0</c:v>
                </c:pt>
                <c:pt idx="5">
                  <c:v>0</c:v>
                </c:pt>
                <c:pt idx="6">
                  <c:v>0</c:v>
                </c:pt>
                <c:pt idx="7">
                  <c:v>0</c:v>
                </c:pt>
                <c:pt idx="8">
                  <c:v>0</c:v>
                </c:pt>
                <c:pt idx="9">
                  <c:v>0</c:v>
                </c:pt>
                <c:pt idx="10">
                  <c:v>0</c:v>
                </c:pt>
              </c:numCache>
            </c:numRef>
          </c:val>
        </c:ser>
        <c:ser>
          <c:idx val="2"/>
          <c:order val="2"/>
          <c:tx>
            <c:strRef>
              <c:f>'Template 1.0'!$CA$38</c:f>
              <c:strCache>
                <c:ptCount val="1"/>
                <c:pt idx="0">
                  <c:v>0</c:v>
                </c:pt>
              </c:strCache>
            </c:strRef>
          </c:tx>
          <c:spPr>
            <a:solidFill>
              <a:schemeClr val="bg1">
                <a:lumMod val="75000"/>
              </a:schemeClr>
            </a:solidFill>
            <a:ln>
              <a:noFill/>
            </a:ln>
            <a:effectLst/>
          </c:spPr>
          <c:invertIfNegative val="0"/>
          <c:cat>
            <c:strRef>
              <c:f>'Template 1.0'!$BX$39:$BX$49</c:f>
              <c:strCache>
                <c:ptCount val="11"/>
                <c:pt idx="0">
                  <c:v>1</c:v>
                </c:pt>
                <c:pt idx="1">
                  <c:v>2</c:v>
                </c:pt>
                <c:pt idx="2">
                  <c:v>3</c:v>
                </c:pt>
                <c:pt idx="3">
                  <c:v>4</c:v>
                </c:pt>
                <c:pt idx="4">
                  <c:v>5</c:v>
                </c:pt>
                <c:pt idx="5">
                  <c:v>6</c:v>
                </c:pt>
                <c:pt idx="6">
                  <c:v>7</c:v>
                </c:pt>
                <c:pt idx="7">
                  <c:v>8</c:v>
                </c:pt>
                <c:pt idx="8">
                  <c:v>9</c:v>
                </c:pt>
                <c:pt idx="9">
                  <c:v>10</c:v>
                </c:pt>
                <c:pt idx="10">
                  <c:v>&gt;10</c:v>
                </c:pt>
              </c:strCache>
            </c:strRef>
          </c:cat>
          <c:val>
            <c:numRef>
              <c:f>'Template 1.0'!$CA$39:$CA$49</c:f>
              <c:numCache>
                <c:formatCode>General</c:formatCode>
                <c:ptCount val="11"/>
                <c:pt idx="0">
                  <c:v>0</c:v>
                </c:pt>
                <c:pt idx="1">
                  <c:v>0</c:v>
                </c:pt>
                <c:pt idx="2">
                  <c:v>0</c:v>
                </c:pt>
                <c:pt idx="3">
                  <c:v>0</c:v>
                </c:pt>
                <c:pt idx="4">
                  <c:v>0</c:v>
                </c:pt>
                <c:pt idx="5">
                  <c:v>0</c:v>
                </c:pt>
                <c:pt idx="6">
                  <c:v>0</c:v>
                </c:pt>
                <c:pt idx="7">
                  <c:v>0</c:v>
                </c:pt>
                <c:pt idx="8">
                  <c:v>0</c:v>
                </c:pt>
                <c:pt idx="9">
                  <c:v>0</c:v>
                </c:pt>
                <c:pt idx="10">
                  <c:v>0</c:v>
                </c:pt>
              </c:numCache>
            </c:numRef>
          </c:val>
        </c:ser>
        <c:ser>
          <c:idx val="3"/>
          <c:order val="3"/>
          <c:tx>
            <c:strRef>
              <c:f>'Template 1.0'!$CB$38</c:f>
              <c:strCache>
                <c:ptCount val="1"/>
              </c:strCache>
            </c:strRef>
          </c:tx>
          <c:spPr>
            <a:noFill/>
            <a:ln>
              <a:noFill/>
            </a:ln>
            <a:effectLst/>
          </c:spPr>
          <c:invertIfNegative val="0"/>
          <c:cat>
            <c:strRef>
              <c:f>'Template 1.0'!$BX$39:$BX$49</c:f>
              <c:strCache>
                <c:ptCount val="11"/>
                <c:pt idx="0">
                  <c:v>1</c:v>
                </c:pt>
                <c:pt idx="1">
                  <c:v>2</c:v>
                </c:pt>
                <c:pt idx="2">
                  <c:v>3</c:v>
                </c:pt>
                <c:pt idx="3">
                  <c:v>4</c:v>
                </c:pt>
                <c:pt idx="4">
                  <c:v>5</c:v>
                </c:pt>
                <c:pt idx="5">
                  <c:v>6</c:v>
                </c:pt>
                <c:pt idx="6">
                  <c:v>7</c:v>
                </c:pt>
                <c:pt idx="7">
                  <c:v>8</c:v>
                </c:pt>
                <c:pt idx="8">
                  <c:v>9</c:v>
                </c:pt>
                <c:pt idx="9">
                  <c:v>10</c:v>
                </c:pt>
                <c:pt idx="10">
                  <c:v>&gt;10</c:v>
                </c:pt>
              </c:strCache>
            </c:strRef>
          </c:cat>
          <c:val>
            <c:numRef>
              <c:f>'Template 1.0'!$CB$39:$CB$49</c:f>
              <c:numCache>
                <c:formatCode>General</c:formatCode>
                <c:ptCount val="11"/>
                <c:pt idx="0">
                  <c:v>0</c:v>
                </c:pt>
                <c:pt idx="1">
                  <c:v>0</c:v>
                </c:pt>
                <c:pt idx="2">
                  <c:v>0</c:v>
                </c:pt>
                <c:pt idx="3">
                  <c:v>0</c:v>
                </c:pt>
                <c:pt idx="4">
                  <c:v>0</c:v>
                </c:pt>
                <c:pt idx="5">
                  <c:v>0</c:v>
                </c:pt>
                <c:pt idx="6">
                  <c:v>0</c:v>
                </c:pt>
                <c:pt idx="7">
                  <c:v>0</c:v>
                </c:pt>
                <c:pt idx="8">
                  <c:v>0</c:v>
                </c:pt>
                <c:pt idx="9">
                  <c:v>0</c:v>
                </c:pt>
                <c:pt idx="10">
                  <c:v>0</c:v>
                </c:pt>
              </c:numCache>
            </c:numRef>
          </c:val>
        </c:ser>
        <c:ser>
          <c:idx val="4"/>
          <c:order val="4"/>
          <c:tx>
            <c:strRef>
              <c:f>'Template 1.0'!$CC$38</c:f>
              <c:strCache>
                <c:ptCount val="1"/>
              </c:strCache>
            </c:strRef>
          </c:tx>
          <c:spPr>
            <a:solidFill>
              <a:schemeClr val="accent5"/>
            </a:solidFill>
            <a:ln>
              <a:noFill/>
            </a:ln>
            <a:effectLst/>
          </c:spPr>
          <c:invertIfNegative val="0"/>
          <c:cat>
            <c:strRef>
              <c:f>'Template 1.0'!$BX$39:$BX$49</c:f>
              <c:strCache>
                <c:ptCount val="11"/>
                <c:pt idx="0">
                  <c:v>1</c:v>
                </c:pt>
                <c:pt idx="1">
                  <c:v>2</c:v>
                </c:pt>
                <c:pt idx="2">
                  <c:v>3</c:v>
                </c:pt>
                <c:pt idx="3">
                  <c:v>4</c:v>
                </c:pt>
                <c:pt idx="4">
                  <c:v>5</c:v>
                </c:pt>
                <c:pt idx="5">
                  <c:v>6</c:v>
                </c:pt>
                <c:pt idx="6">
                  <c:v>7</c:v>
                </c:pt>
                <c:pt idx="7">
                  <c:v>8</c:v>
                </c:pt>
                <c:pt idx="8">
                  <c:v>9</c:v>
                </c:pt>
                <c:pt idx="9">
                  <c:v>10</c:v>
                </c:pt>
                <c:pt idx="10">
                  <c:v>&gt;10</c:v>
                </c:pt>
              </c:strCache>
            </c:strRef>
          </c:cat>
          <c:val>
            <c:numRef>
              <c:f>'Template 1.0'!$CC$39:$CC$49</c:f>
              <c:numCache>
                <c:formatCode>General</c:formatCode>
                <c:ptCount val="11"/>
                <c:pt idx="0">
                  <c:v>0</c:v>
                </c:pt>
                <c:pt idx="1">
                  <c:v>0</c:v>
                </c:pt>
                <c:pt idx="2">
                  <c:v>0</c:v>
                </c:pt>
                <c:pt idx="3">
                  <c:v>0</c:v>
                </c:pt>
                <c:pt idx="4">
                  <c:v>0</c:v>
                </c:pt>
                <c:pt idx="5">
                  <c:v>0</c:v>
                </c:pt>
                <c:pt idx="6">
                  <c:v>0</c:v>
                </c:pt>
                <c:pt idx="7">
                  <c:v>0</c:v>
                </c:pt>
                <c:pt idx="8">
                  <c:v>0</c:v>
                </c:pt>
                <c:pt idx="9">
                  <c:v>0</c:v>
                </c:pt>
                <c:pt idx="10">
                  <c:v>0</c:v>
                </c:pt>
              </c:numCache>
            </c:numRef>
          </c:val>
        </c:ser>
        <c:ser>
          <c:idx val="5"/>
          <c:order val="5"/>
          <c:tx>
            <c:strRef>
              <c:f>'Template 1.0'!$CD$38</c:f>
              <c:strCache>
                <c:ptCount val="1"/>
              </c:strCache>
            </c:strRef>
          </c:tx>
          <c:spPr>
            <a:noFill/>
            <a:ln>
              <a:noFill/>
            </a:ln>
            <a:effectLst/>
          </c:spPr>
          <c:invertIfNegative val="0"/>
          <c:cat>
            <c:strRef>
              <c:f>'Template 1.0'!$BX$39:$BX$49</c:f>
              <c:strCache>
                <c:ptCount val="11"/>
                <c:pt idx="0">
                  <c:v>1</c:v>
                </c:pt>
                <c:pt idx="1">
                  <c:v>2</c:v>
                </c:pt>
                <c:pt idx="2">
                  <c:v>3</c:v>
                </c:pt>
                <c:pt idx="3">
                  <c:v>4</c:v>
                </c:pt>
                <c:pt idx="4">
                  <c:v>5</c:v>
                </c:pt>
                <c:pt idx="5">
                  <c:v>6</c:v>
                </c:pt>
                <c:pt idx="6">
                  <c:v>7</c:v>
                </c:pt>
                <c:pt idx="7">
                  <c:v>8</c:v>
                </c:pt>
                <c:pt idx="8">
                  <c:v>9</c:v>
                </c:pt>
                <c:pt idx="9">
                  <c:v>10</c:v>
                </c:pt>
                <c:pt idx="10">
                  <c:v>&gt;10</c:v>
                </c:pt>
              </c:strCache>
            </c:strRef>
          </c:cat>
          <c:val>
            <c:numRef>
              <c:f>'Template 1.0'!$CD$39:$CD$49</c:f>
              <c:numCache>
                <c:formatCode>General</c:formatCode>
                <c:ptCount val="11"/>
                <c:pt idx="0">
                  <c:v>0</c:v>
                </c:pt>
                <c:pt idx="1">
                  <c:v>0</c:v>
                </c:pt>
                <c:pt idx="2">
                  <c:v>0</c:v>
                </c:pt>
                <c:pt idx="3">
                  <c:v>0</c:v>
                </c:pt>
                <c:pt idx="4">
                  <c:v>0</c:v>
                </c:pt>
                <c:pt idx="5">
                  <c:v>0</c:v>
                </c:pt>
                <c:pt idx="6">
                  <c:v>0</c:v>
                </c:pt>
                <c:pt idx="7">
                  <c:v>0</c:v>
                </c:pt>
                <c:pt idx="8">
                  <c:v>0</c:v>
                </c:pt>
                <c:pt idx="9">
                  <c:v>0</c:v>
                </c:pt>
                <c:pt idx="10">
                  <c:v>0</c:v>
                </c:pt>
              </c:numCache>
            </c:numRef>
          </c:val>
        </c:ser>
        <c:ser>
          <c:idx val="6"/>
          <c:order val="6"/>
          <c:tx>
            <c:strRef>
              <c:f>'Template 1.0'!$CE$38</c:f>
              <c:strCache>
                <c:ptCount val="1"/>
              </c:strCache>
            </c:strRef>
          </c:tx>
          <c:spPr>
            <a:noFill/>
            <a:ln>
              <a:noFill/>
            </a:ln>
            <a:effectLst/>
          </c:spPr>
          <c:invertIfNegative val="0"/>
          <c:cat>
            <c:strRef>
              <c:f>'Template 1.0'!$BX$39:$BX$49</c:f>
              <c:strCache>
                <c:ptCount val="11"/>
                <c:pt idx="0">
                  <c:v>1</c:v>
                </c:pt>
                <c:pt idx="1">
                  <c:v>2</c:v>
                </c:pt>
                <c:pt idx="2">
                  <c:v>3</c:v>
                </c:pt>
                <c:pt idx="3">
                  <c:v>4</c:v>
                </c:pt>
                <c:pt idx="4">
                  <c:v>5</c:v>
                </c:pt>
                <c:pt idx="5">
                  <c:v>6</c:v>
                </c:pt>
                <c:pt idx="6">
                  <c:v>7</c:v>
                </c:pt>
                <c:pt idx="7">
                  <c:v>8</c:v>
                </c:pt>
                <c:pt idx="8">
                  <c:v>9</c:v>
                </c:pt>
                <c:pt idx="9">
                  <c:v>10</c:v>
                </c:pt>
                <c:pt idx="10">
                  <c:v>&gt;10</c:v>
                </c:pt>
              </c:strCache>
            </c:strRef>
          </c:cat>
          <c:val>
            <c:numRef>
              <c:f>'Template 1.0'!$CE$39:$CE$49</c:f>
              <c:numCache>
                <c:formatCode>General</c:formatCode>
                <c:ptCount val="11"/>
                <c:pt idx="0">
                  <c:v>0</c:v>
                </c:pt>
                <c:pt idx="1">
                  <c:v>0</c:v>
                </c:pt>
                <c:pt idx="2">
                  <c:v>0</c:v>
                </c:pt>
                <c:pt idx="3">
                  <c:v>0</c:v>
                </c:pt>
                <c:pt idx="4">
                  <c:v>0</c:v>
                </c:pt>
                <c:pt idx="5">
                  <c:v>0</c:v>
                </c:pt>
                <c:pt idx="6">
                  <c:v>0</c:v>
                </c:pt>
                <c:pt idx="7">
                  <c:v>0</c:v>
                </c:pt>
                <c:pt idx="8">
                  <c:v>0</c:v>
                </c:pt>
                <c:pt idx="9">
                  <c:v>0</c:v>
                </c:pt>
                <c:pt idx="10">
                  <c:v>0</c:v>
                </c:pt>
              </c:numCache>
            </c:numRef>
          </c:val>
        </c:ser>
        <c:ser>
          <c:idx val="7"/>
          <c:order val="7"/>
          <c:tx>
            <c:strRef>
              <c:f>'Template 1.0'!$CF$38</c:f>
              <c:strCache>
                <c:ptCount val="1"/>
              </c:strCache>
            </c:strRef>
          </c:tx>
          <c:spPr>
            <a:noFill/>
            <a:ln>
              <a:noFill/>
            </a:ln>
            <a:effectLst/>
          </c:spPr>
          <c:invertIfNegative val="0"/>
          <c:cat>
            <c:strRef>
              <c:f>'Template 1.0'!$BX$39:$BX$49</c:f>
              <c:strCache>
                <c:ptCount val="11"/>
                <c:pt idx="0">
                  <c:v>1</c:v>
                </c:pt>
                <c:pt idx="1">
                  <c:v>2</c:v>
                </c:pt>
                <c:pt idx="2">
                  <c:v>3</c:v>
                </c:pt>
                <c:pt idx="3">
                  <c:v>4</c:v>
                </c:pt>
                <c:pt idx="4">
                  <c:v>5</c:v>
                </c:pt>
                <c:pt idx="5">
                  <c:v>6</c:v>
                </c:pt>
                <c:pt idx="6">
                  <c:v>7</c:v>
                </c:pt>
                <c:pt idx="7">
                  <c:v>8</c:v>
                </c:pt>
                <c:pt idx="8">
                  <c:v>9</c:v>
                </c:pt>
                <c:pt idx="9">
                  <c:v>10</c:v>
                </c:pt>
                <c:pt idx="10">
                  <c:v>&gt;10</c:v>
                </c:pt>
              </c:strCache>
            </c:strRef>
          </c:cat>
          <c:val>
            <c:numRef>
              <c:f>'Template 1.0'!$CF$39:$CF$49</c:f>
              <c:numCache>
                <c:formatCode>General</c:formatCode>
                <c:ptCount val="11"/>
                <c:pt idx="0">
                  <c:v>0</c:v>
                </c:pt>
                <c:pt idx="1">
                  <c:v>0</c:v>
                </c:pt>
                <c:pt idx="2">
                  <c:v>0</c:v>
                </c:pt>
                <c:pt idx="3">
                  <c:v>0</c:v>
                </c:pt>
                <c:pt idx="4">
                  <c:v>0</c:v>
                </c:pt>
                <c:pt idx="5">
                  <c:v>0</c:v>
                </c:pt>
                <c:pt idx="6">
                  <c:v>0</c:v>
                </c:pt>
                <c:pt idx="7">
                  <c:v>0</c:v>
                </c:pt>
                <c:pt idx="8">
                  <c:v>0</c:v>
                </c:pt>
                <c:pt idx="9">
                  <c:v>0</c:v>
                </c:pt>
                <c:pt idx="10">
                  <c:v>0</c:v>
                </c:pt>
              </c:numCache>
            </c:numRef>
          </c:val>
        </c:ser>
        <c:dLbls>
          <c:showLegendKey val="0"/>
          <c:showVal val="0"/>
          <c:showCatName val="0"/>
          <c:showSerName val="0"/>
          <c:showPercent val="0"/>
          <c:showBubbleSize val="0"/>
        </c:dLbls>
        <c:gapWidth val="219"/>
        <c:overlap val="-27"/>
        <c:axId val="-1846397904"/>
        <c:axId val="-1846396272"/>
      </c:barChart>
      <c:catAx>
        <c:axId val="-18463979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46396272"/>
        <c:crosses val="autoZero"/>
        <c:auto val="1"/>
        <c:lblAlgn val="ctr"/>
        <c:lblOffset val="100"/>
        <c:noMultiLvlLbl val="0"/>
      </c:catAx>
      <c:valAx>
        <c:axId val="-184639627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46397904"/>
        <c:crosses val="autoZero"/>
        <c:crossBetween val="between"/>
      </c:valAx>
      <c:spPr>
        <a:noFill/>
        <a:ln>
          <a:noFill/>
        </a:ln>
        <a:effectLst/>
      </c:spPr>
    </c:plotArea>
    <c:legend>
      <c:legendPos val="l"/>
      <c:layout/>
      <c:overlay val="0"/>
      <c:spPr>
        <a:solidFill>
          <a:schemeClr val="bg1"/>
        </a:solid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a:t>
            </a:r>
            <a:r>
              <a:rPr lang="en-US" baseline="0"/>
              <a:t> Per Type</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dPt>
            <c:idx val="0"/>
            <c:bubble3D val="0"/>
            <c:spPr>
              <a:solidFill>
                <a:schemeClr val="accent1"/>
              </a:solidFill>
              <a:ln w="19050">
                <a:solidFill>
                  <a:schemeClr val="lt1"/>
                </a:solidFill>
              </a:ln>
              <a:effectLst/>
            </c:spPr>
          </c:dPt>
          <c:dPt>
            <c:idx val="1"/>
            <c:bubble3D val="0"/>
            <c:spPr>
              <a:solidFill>
                <a:schemeClr val="accent2"/>
              </a:solidFill>
              <a:ln w="19050">
                <a:solidFill>
                  <a:schemeClr val="lt1"/>
                </a:solidFill>
              </a:ln>
              <a:effectLst/>
            </c:spPr>
          </c:dPt>
          <c:dPt>
            <c:idx val="2"/>
            <c:bubble3D val="0"/>
            <c:spPr>
              <a:solidFill>
                <a:schemeClr val="accent3"/>
              </a:solidFill>
              <a:ln w="19050">
                <a:solidFill>
                  <a:schemeClr val="lt1"/>
                </a:solidFill>
              </a:ln>
              <a:effectLst/>
            </c:spPr>
          </c:dPt>
          <c:dPt>
            <c:idx val="3"/>
            <c:bubble3D val="0"/>
            <c:spPr>
              <a:solidFill>
                <a:schemeClr val="accent4"/>
              </a:solidFill>
              <a:ln w="19050">
                <a:solidFill>
                  <a:schemeClr val="lt1"/>
                </a:solidFill>
              </a:ln>
              <a:effectLst/>
            </c:spPr>
          </c:dPt>
          <c:dPt>
            <c:idx val="4"/>
            <c:bubble3D val="0"/>
            <c:spPr>
              <a:solidFill>
                <a:schemeClr val="accent5"/>
              </a:solidFill>
              <a:ln w="19050">
                <a:solidFill>
                  <a:schemeClr val="lt1"/>
                </a:solidFill>
              </a:ln>
              <a:effectLst/>
            </c:spPr>
          </c:dPt>
          <c:dPt>
            <c:idx val="5"/>
            <c:bubble3D val="0"/>
            <c:spPr>
              <a:solidFill>
                <a:schemeClr val="accent6"/>
              </a:solidFill>
              <a:ln w="19050">
                <a:solidFill>
                  <a:schemeClr val="lt1"/>
                </a:solidFill>
              </a:ln>
              <a:effectLst/>
            </c:spPr>
          </c:dPt>
          <c:dPt>
            <c:idx val="6"/>
            <c:bubble3D val="0"/>
            <c:spPr>
              <a:solidFill>
                <a:schemeClr val="accent1">
                  <a:lumMod val="60000"/>
                </a:schemeClr>
              </a:solidFill>
              <a:ln w="19050">
                <a:solidFill>
                  <a:schemeClr val="lt1"/>
                </a:solidFill>
              </a:ln>
              <a:effectLst/>
            </c:spPr>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layout/>
              </c:ext>
            </c:extLst>
          </c:dLbls>
          <c:cat>
            <c:strRef>
              <c:f>'Brion Stoutarm - 0.9'!$BX$11:$BX$17</c:f>
              <c:strCache>
                <c:ptCount val="7"/>
                <c:pt idx="0">
                  <c:v>Lands</c:v>
                </c:pt>
                <c:pt idx="1">
                  <c:v>Creatures</c:v>
                </c:pt>
                <c:pt idx="2">
                  <c:v>Aritfacts</c:v>
                </c:pt>
                <c:pt idx="3">
                  <c:v>Enchantments</c:v>
                </c:pt>
                <c:pt idx="4">
                  <c:v>Planeswalkers</c:v>
                </c:pt>
                <c:pt idx="5">
                  <c:v>Instants</c:v>
                </c:pt>
                <c:pt idx="6">
                  <c:v>Sorceries</c:v>
                </c:pt>
              </c:strCache>
            </c:strRef>
          </c:cat>
          <c:val>
            <c:numRef>
              <c:f>'Brion Stoutarm - 0.9'!$BY$11:$BY$17</c:f>
              <c:numCache>
                <c:formatCode>General</c:formatCode>
                <c:ptCount val="7"/>
                <c:pt idx="0">
                  <c:v>36</c:v>
                </c:pt>
                <c:pt idx="1">
                  <c:v>25</c:v>
                </c:pt>
                <c:pt idx="2">
                  <c:v>11</c:v>
                </c:pt>
                <c:pt idx="3">
                  <c:v>10</c:v>
                </c:pt>
                <c:pt idx="4">
                  <c:v>3</c:v>
                </c:pt>
                <c:pt idx="5">
                  <c:v>7</c:v>
                </c:pt>
                <c:pt idx="6">
                  <c:v>7</c:v>
                </c:pt>
              </c:numCache>
            </c:numRef>
          </c:val>
        </c:ser>
        <c:dLbls>
          <c:dLblPos val="bestFit"/>
          <c:showLegendKey val="0"/>
          <c:showVal val="1"/>
          <c:showCatName val="0"/>
          <c:showSerName val="0"/>
          <c:showPercent val="0"/>
          <c:showBubbleSize val="0"/>
          <c:showLeaderLines val="1"/>
        </c:dLbls>
        <c:firstSliceAng val="0"/>
      </c:pieChart>
      <c:spPr>
        <a:noFill/>
        <a:ln>
          <a:noFill/>
        </a:ln>
        <a:effectLst/>
      </c:spPr>
    </c:plotArea>
    <c:legend>
      <c:legendPos val="l"/>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CMC Curve</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cat>
            <c:strRef>
              <c:f>'Brion Stoutarm - 0.9'!$DH$73:$DH$83</c:f>
              <c:strCache>
                <c:ptCount val="11"/>
                <c:pt idx="0">
                  <c:v>1</c:v>
                </c:pt>
                <c:pt idx="1">
                  <c:v>2</c:v>
                </c:pt>
                <c:pt idx="2">
                  <c:v>3</c:v>
                </c:pt>
                <c:pt idx="3">
                  <c:v>4</c:v>
                </c:pt>
                <c:pt idx="4">
                  <c:v>5</c:v>
                </c:pt>
                <c:pt idx="5">
                  <c:v>6</c:v>
                </c:pt>
                <c:pt idx="6">
                  <c:v>7</c:v>
                </c:pt>
                <c:pt idx="7">
                  <c:v>8</c:v>
                </c:pt>
                <c:pt idx="8">
                  <c:v>9</c:v>
                </c:pt>
                <c:pt idx="9">
                  <c:v>10</c:v>
                </c:pt>
                <c:pt idx="10">
                  <c:v>&gt;10</c:v>
                </c:pt>
              </c:strCache>
            </c:strRef>
          </c:cat>
          <c:val>
            <c:numRef>
              <c:f>'Brion Stoutarm - 0.9'!$DO$73:$DO$83</c:f>
              <c:numCache>
                <c:formatCode>General</c:formatCode>
                <c:ptCount val="11"/>
                <c:pt idx="0">
                  <c:v>6</c:v>
                </c:pt>
                <c:pt idx="1">
                  <c:v>8</c:v>
                </c:pt>
                <c:pt idx="2">
                  <c:v>13</c:v>
                </c:pt>
                <c:pt idx="3">
                  <c:v>13</c:v>
                </c:pt>
                <c:pt idx="4">
                  <c:v>6</c:v>
                </c:pt>
                <c:pt idx="5">
                  <c:v>10</c:v>
                </c:pt>
                <c:pt idx="6">
                  <c:v>5</c:v>
                </c:pt>
                <c:pt idx="7">
                  <c:v>1</c:v>
                </c:pt>
                <c:pt idx="8">
                  <c:v>1</c:v>
                </c:pt>
                <c:pt idx="9">
                  <c:v>0</c:v>
                </c:pt>
                <c:pt idx="10">
                  <c:v>0</c:v>
                </c:pt>
              </c:numCache>
            </c:numRef>
          </c:val>
        </c:ser>
        <c:dLbls>
          <c:showLegendKey val="0"/>
          <c:showVal val="0"/>
          <c:showCatName val="0"/>
          <c:showSerName val="0"/>
          <c:showPercent val="0"/>
          <c:showBubbleSize val="0"/>
        </c:dLbls>
        <c:gapWidth val="219"/>
        <c:overlap val="-27"/>
        <c:axId val="-140805072"/>
        <c:axId val="-140806704"/>
      </c:barChart>
      <c:catAx>
        <c:axId val="-1408050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0806704"/>
        <c:crosses val="autoZero"/>
        <c:auto val="1"/>
        <c:lblAlgn val="ctr"/>
        <c:lblOffset val="100"/>
        <c:noMultiLvlLbl val="0"/>
      </c:catAx>
      <c:valAx>
        <c:axId val="-14080670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080507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CMC Curve by Color</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'Brion Stoutarm - 0.9'!$BY$38</c:f>
              <c:strCache>
                <c:ptCount val="1"/>
                <c:pt idx="0">
                  <c:v>A</c:v>
                </c:pt>
              </c:strCache>
            </c:strRef>
          </c:tx>
          <c:spPr>
            <a:solidFill>
              <a:schemeClr val="bg1">
                <a:lumMod val="50000"/>
              </a:schemeClr>
            </a:solidFill>
            <a:ln>
              <a:noFill/>
            </a:ln>
            <a:effectLst/>
          </c:spPr>
          <c:invertIfNegative val="0"/>
          <c:cat>
            <c:strRef>
              <c:f>'Brion Stoutarm - 0.9'!$BX$39:$BX$49</c:f>
              <c:strCache>
                <c:ptCount val="11"/>
                <c:pt idx="0">
                  <c:v>1</c:v>
                </c:pt>
                <c:pt idx="1">
                  <c:v>2</c:v>
                </c:pt>
                <c:pt idx="2">
                  <c:v>3</c:v>
                </c:pt>
                <c:pt idx="3">
                  <c:v>4</c:v>
                </c:pt>
                <c:pt idx="4">
                  <c:v>5</c:v>
                </c:pt>
                <c:pt idx="5">
                  <c:v>6</c:v>
                </c:pt>
                <c:pt idx="6">
                  <c:v>7</c:v>
                </c:pt>
                <c:pt idx="7">
                  <c:v>8</c:v>
                </c:pt>
                <c:pt idx="8">
                  <c:v>9</c:v>
                </c:pt>
                <c:pt idx="9">
                  <c:v>10</c:v>
                </c:pt>
                <c:pt idx="10">
                  <c:v>&gt;10</c:v>
                </c:pt>
              </c:strCache>
            </c:strRef>
          </c:cat>
          <c:val>
            <c:numRef>
              <c:f>'Brion Stoutarm - 0.9'!$BY$39:$BY$49</c:f>
              <c:numCache>
                <c:formatCode>General</c:formatCode>
                <c:ptCount val="11"/>
                <c:pt idx="0">
                  <c:v>2</c:v>
                </c:pt>
                <c:pt idx="1">
                  <c:v>4</c:v>
                </c:pt>
                <c:pt idx="2">
                  <c:v>4</c:v>
                </c:pt>
                <c:pt idx="3">
                  <c:v>2</c:v>
                </c:pt>
                <c:pt idx="4">
                  <c:v>0</c:v>
                </c:pt>
                <c:pt idx="5">
                  <c:v>1</c:v>
                </c:pt>
                <c:pt idx="6">
                  <c:v>0</c:v>
                </c:pt>
                <c:pt idx="7">
                  <c:v>0</c:v>
                </c:pt>
                <c:pt idx="8">
                  <c:v>0</c:v>
                </c:pt>
                <c:pt idx="9">
                  <c:v>0</c:v>
                </c:pt>
                <c:pt idx="10">
                  <c:v>0</c:v>
                </c:pt>
              </c:numCache>
            </c:numRef>
          </c:val>
        </c:ser>
        <c:ser>
          <c:idx val="1"/>
          <c:order val="1"/>
          <c:tx>
            <c:strRef>
              <c:f>'Brion Stoutarm - 0.9'!$BZ$38</c:f>
              <c:strCache>
                <c:ptCount val="1"/>
                <c:pt idx="0">
                  <c:v>R</c:v>
                </c:pt>
              </c:strCache>
            </c:strRef>
          </c:tx>
          <c:spPr>
            <a:solidFill>
              <a:srgbClr val="FF0000"/>
            </a:solidFill>
            <a:ln>
              <a:noFill/>
            </a:ln>
            <a:effectLst/>
          </c:spPr>
          <c:invertIfNegative val="0"/>
          <c:cat>
            <c:strRef>
              <c:f>'Brion Stoutarm - 0.9'!$BX$39:$BX$49</c:f>
              <c:strCache>
                <c:ptCount val="11"/>
                <c:pt idx="0">
                  <c:v>1</c:v>
                </c:pt>
                <c:pt idx="1">
                  <c:v>2</c:v>
                </c:pt>
                <c:pt idx="2">
                  <c:v>3</c:v>
                </c:pt>
                <c:pt idx="3">
                  <c:v>4</c:v>
                </c:pt>
                <c:pt idx="4">
                  <c:v>5</c:v>
                </c:pt>
                <c:pt idx="5">
                  <c:v>6</c:v>
                </c:pt>
                <c:pt idx="6">
                  <c:v>7</c:v>
                </c:pt>
                <c:pt idx="7">
                  <c:v>8</c:v>
                </c:pt>
                <c:pt idx="8">
                  <c:v>9</c:v>
                </c:pt>
                <c:pt idx="9">
                  <c:v>10</c:v>
                </c:pt>
                <c:pt idx="10">
                  <c:v>&gt;10</c:v>
                </c:pt>
              </c:strCache>
            </c:strRef>
          </c:cat>
          <c:val>
            <c:numRef>
              <c:f>'Brion Stoutarm - 0.9'!$BZ$39:$BZ$49</c:f>
              <c:numCache>
                <c:formatCode>General</c:formatCode>
                <c:ptCount val="11"/>
                <c:pt idx="0">
                  <c:v>1</c:v>
                </c:pt>
                <c:pt idx="1">
                  <c:v>0</c:v>
                </c:pt>
                <c:pt idx="2">
                  <c:v>1</c:v>
                </c:pt>
                <c:pt idx="3">
                  <c:v>1</c:v>
                </c:pt>
                <c:pt idx="4">
                  <c:v>3</c:v>
                </c:pt>
                <c:pt idx="5">
                  <c:v>1</c:v>
                </c:pt>
                <c:pt idx="6">
                  <c:v>2</c:v>
                </c:pt>
                <c:pt idx="7">
                  <c:v>1</c:v>
                </c:pt>
                <c:pt idx="8">
                  <c:v>0</c:v>
                </c:pt>
                <c:pt idx="9">
                  <c:v>0</c:v>
                </c:pt>
                <c:pt idx="10">
                  <c:v>0</c:v>
                </c:pt>
              </c:numCache>
            </c:numRef>
          </c:val>
        </c:ser>
        <c:ser>
          <c:idx val="2"/>
          <c:order val="2"/>
          <c:tx>
            <c:strRef>
              <c:f>'Brion Stoutarm - 0.9'!$CA$38</c:f>
              <c:strCache>
                <c:ptCount val="1"/>
                <c:pt idx="0">
                  <c:v>W</c:v>
                </c:pt>
              </c:strCache>
            </c:strRef>
          </c:tx>
          <c:spPr>
            <a:solidFill>
              <a:schemeClr val="bg1">
                <a:lumMod val="75000"/>
              </a:schemeClr>
            </a:solidFill>
            <a:ln>
              <a:noFill/>
            </a:ln>
            <a:effectLst/>
          </c:spPr>
          <c:invertIfNegative val="0"/>
          <c:cat>
            <c:strRef>
              <c:f>'Brion Stoutarm - 0.9'!$BX$39:$BX$49</c:f>
              <c:strCache>
                <c:ptCount val="11"/>
                <c:pt idx="0">
                  <c:v>1</c:v>
                </c:pt>
                <c:pt idx="1">
                  <c:v>2</c:v>
                </c:pt>
                <c:pt idx="2">
                  <c:v>3</c:v>
                </c:pt>
                <c:pt idx="3">
                  <c:v>4</c:v>
                </c:pt>
                <c:pt idx="4">
                  <c:v>5</c:v>
                </c:pt>
                <c:pt idx="5">
                  <c:v>6</c:v>
                </c:pt>
                <c:pt idx="6">
                  <c:v>7</c:v>
                </c:pt>
                <c:pt idx="7">
                  <c:v>8</c:v>
                </c:pt>
                <c:pt idx="8">
                  <c:v>9</c:v>
                </c:pt>
                <c:pt idx="9">
                  <c:v>10</c:v>
                </c:pt>
                <c:pt idx="10">
                  <c:v>&gt;10</c:v>
                </c:pt>
              </c:strCache>
            </c:strRef>
          </c:cat>
          <c:val>
            <c:numRef>
              <c:f>'Brion Stoutarm - 0.9'!$CA$39:$CA$49</c:f>
              <c:numCache>
                <c:formatCode>General</c:formatCode>
                <c:ptCount val="11"/>
                <c:pt idx="0">
                  <c:v>3</c:v>
                </c:pt>
                <c:pt idx="1">
                  <c:v>3</c:v>
                </c:pt>
                <c:pt idx="2">
                  <c:v>5</c:v>
                </c:pt>
                <c:pt idx="3">
                  <c:v>8</c:v>
                </c:pt>
                <c:pt idx="4">
                  <c:v>3</c:v>
                </c:pt>
                <c:pt idx="5">
                  <c:v>7</c:v>
                </c:pt>
                <c:pt idx="6">
                  <c:v>2</c:v>
                </c:pt>
                <c:pt idx="7">
                  <c:v>0</c:v>
                </c:pt>
                <c:pt idx="8">
                  <c:v>1</c:v>
                </c:pt>
                <c:pt idx="9">
                  <c:v>0</c:v>
                </c:pt>
                <c:pt idx="10">
                  <c:v>0</c:v>
                </c:pt>
              </c:numCache>
            </c:numRef>
          </c:val>
        </c:ser>
        <c:ser>
          <c:idx val="3"/>
          <c:order val="3"/>
          <c:tx>
            <c:strRef>
              <c:f>'Brion Stoutarm - 0.9'!$CB$38</c:f>
              <c:strCache>
                <c:ptCount val="1"/>
              </c:strCache>
            </c:strRef>
          </c:tx>
          <c:spPr>
            <a:noFill/>
            <a:ln>
              <a:noFill/>
            </a:ln>
            <a:effectLst/>
          </c:spPr>
          <c:invertIfNegative val="0"/>
          <c:cat>
            <c:strRef>
              <c:f>'Brion Stoutarm - 0.9'!$BX$39:$BX$49</c:f>
              <c:strCache>
                <c:ptCount val="11"/>
                <c:pt idx="0">
                  <c:v>1</c:v>
                </c:pt>
                <c:pt idx="1">
                  <c:v>2</c:v>
                </c:pt>
                <c:pt idx="2">
                  <c:v>3</c:v>
                </c:pt>
                <c:pt idx="3">
                  <c:v>4</c:v>
                </c:pt>
                <c:pt idx="4">
                  <c:v>5</c:v>
                </c:pt>
                <c:pt idx="5">
                  <c:v>6</c:v>
                </c:pt>
                <c:pt idx="6">
                  <c:v>7</c:v>
                </c:pt>
                <c:pt idx="7">
                  <c:v>8</c:v>
                </c:pt>
                <c:pt idx="8">
                  <c:v>9</c:v>
                </c:pt>
                <c:pt idx="9">
                  <c:v>10</c:v>
                </c:pt>
                <c:pt idx="10">
                  <c:v>&gt;10</c:v>
                </c:pt>
              </c:strCache>
            </c:strRef>
          </c:cat>
          <c:val>
            <c:numRef>
              <c:f>'Brion Stoutarm - 0.9'!$CB$39:$CB$49</c:f>
              <c:numCache>
                <c:formatCode>General</c:formatCode>
                <c:ptCount val="11"/>
                <c:pt idx="0">
                  <c:v>0</c:v>
                </c:pt>
                <c:pt idx="1">
                  <c:v>0</c:v>
                </c:pt>
                <c:pt idx="2">
                  <c:v>0</c:v>
                </c:pt>
                <c:pt idx="3">
                  <c:v>0</c:v>
                </c:pt>
                <c:pt idx="4">
                  <c:v>0</c:v>
                </c:pt>
                <c:pt idx="5">
                  <c:v>0</c:v>
                </c:pt>
                <c:pt idx="6">
                  <c:v>0</c:v>
                </c:pt>
                <c:pt idx="7">
                  <c:v>0</c:v>
                </c:pt>
                <c:pt idx="8">
                  <c:v>0</c:v>
                </c:pt>
                <c:pt idx="9">
                  <c:v>0</c:v>
                </c:pt>
                <c:pt idx="10">
                  <c:v>0</c:v>
                </c:pt>
              </c:numCache>
            </c:numRef>
          </c:val>
        </c:ser>
        <c:ser>
          <c:idx val="4"/>
          <c:order val="4"/>
          <c:tx>
            <c:strRef>
              <c:f>'Brion Stoutarm - 0.9'!$CC$38</c:f>
              <c:strCache>
                <c:ptCount val="1"/>
                <c:pt idx="0">
                  <c:v>RW</c:v>
                </c:pt>
              </c:strCache>
            </c:strRef>
          </c:tx>
          <c:spPr>
            <a:solidFill>
              <a:schemeClr val="accent5"/>
            </a:solidFill>
            <a:ln>
              <a:noFill/>
            </a:ln>
            <a:effectLst/>
          </c:spPr>
          <c:invertIfNegative val="0"/>
          <c:cat>
            <c:strRef>
              <c:f>'Brion Stoutarm - 0.9'!$BX$39:$BX$49</c:f>
              <c:strCache>
                <c:ptCount val="11"/>
                <c:pt idx="0">
                  <c:v>1</c:v>
                </c:pt>
                <c:pt idx="1">
                  <c:v>2</c:v>
                </c:pt>
                <c:pt idx="2">
                  <c:v>3</c:v>
                </c:pt>
                <c:pt idx="3">
                  <c:v>4</c:v>
                </c:pt>
                <c:pt idx="4">
                  <c:v>5</c:v>
                </c:pt>
                <c:pt idx="5">
                  <c:v>6</c:v>
                </c:pt>
                <c:pt idx="6">
                  <c:v>7</c:v>
                </c:pt>
                <c:pt idx="7">
                  <c:v>8</c:v>
                </c:pt>
                <c:pt idx="8">
                  <c:v>9</c:v>
                </c:pt>
                <c:pt idx="9">
                  <c:v>10</c:v>
                </c:pt>
                <c:pt idx="10">
                  <c:v>&gt;10</c:v>
                </c:pt>
              </c:strCache>
            </c:strRef>
          </c:cat>
          <c:val>
            <c:numRef>
              <c:f>'Brion Stoutarm - 0.9'!$CC$39:$CC$49</c:f>
              <c:numCache>
                <c:formatCode>General</c:formatCode>
                <c:ptCount val="11"/>
                <c:pt idx="0">
                  <c:v>0</c:v>
                </c:pt>
                <c:pt idx="1">
                  <c:v>1</c:v>
                </c:pt>
                <c:pt idx="2">
                  <c:v>3</c:v>
                </c:pt>
                <c:pt idx="3">
                  <c:v>2</c:v>
                </c:pt>
                <c:pt idx="4">
                  <c:v>0</c:v>
                </c:pt>
                <c:pt idx="5">
                  <c:v>1</c:v>
                </c:pt>
                <c:pt idx="6">
                  <c:v>1</c:v>
                </c:pt>
                <c:pt idx="7">
                  <c:v>0</c:v>
                </c:pt>
                <c:pt idx="8">
                  <c:v>0</c:v>
                </c:pt>
                <c:pt idx="9">
                  <c:v>0</c:v>
                </c:pt>
                <c:pt idx="10">
                  <c:v>0</c:v>
                </c:pt>
              </c:numCache>
            </c:numRef>
          </c:val>
        </c:ser>
        <c:ser>
          <c:idx val="5"/>
          <c:order val="5"/>
          <c:tx>
            <c:strRef>
              <c:f>'Brion Stoutarm - 0.9'!$CD$38</c:f>
              <c:strCache>
                <c:ptCount val="1"/>
              </c:strCache>
            </c:strRef>
          </c:tx>
          <c:spPr>
            <a:noFill/>
            <a:ln>
              <a:noFill/>
            </a:ln>
            <a:effectLst/>
          </c:spPr>
          <c:invertIfNegative val="0"/>
          <c:cat>
            <c:strRef>
              <c:f>'Brion Stoutarm - 0.9'!$BX$39:$BX$49</c:f>
              <c:strCache>
                <c:ptCount val="11"/>
                <c:pt idx="0">
                  <c:v>1</c:v>
                </c:pt>
                <c:pt idx="1">
                  <c:v>2</c:v>
                </c:pt>
                <c:pt idx="2">
                  <c:v>3</c:v>
                </c:pt>
                <c:pt idx="3">
                  <c:v>4</c:v>
                </c:pt>
                <c:pt idx="4">
                  <c:v>5</c:v>
                </c:pt>
                <c:pt idx="5">
                  <c:v>6</c:v>
                </c:pt>
                <c:pt idx="6">
                  <c:v>7</c:v>
                </c:pt>
                <c:pt idx="7">
                  <c:v>8</c:v>
                </c:pt>
                <c:pt idx="8">
                  <c:v>9</c:v>
                </c:pt>
                <c:pt idx="9">
                  <c:v>10</c:v>
                </c:pt>
                <c:pt idx="10">
                  <c:v>&gt;10</c:v>
                </c:pt>
              </c:strCache>
            </c:strRef>
          </c:cat>
          <c:val>
            <c:numRef>
              <c:f>'Brion Stoutarm - 0.9'!$CD$39:$CD$49</c:f>
              <c:numCache>
                <c:formatCode>General</c:formatCode>
                <c:ptCount val="11"/>
                <c:pt idx="0">
                  <c:v>0</c:v>
                </c:pt>
                <c:pt idx="1">
                  <c:v>0</c:v>
                </c:pt>
                <c:pt idx="2">
                  <c:v>0</c:v>
                </c:pt>
                <c:pt idx="3">
                  <c:v>0</c:v>
                </c:pt>
                <c:pt idx="4">
                  <c:v>0</c:v>
                </c:pt>
                <c:pt idx="5">
                  <c:v>0</c:v>
                </c:pt>
                <c:pt idx="6">
                  <c:v>0</c:v>
                </c:pt>
                <c:pt idx="7">
                  <c:v>0</c:v>
                </c:pt>
                <c:pt idx="8">
                  <c:v>0</c:v>
                </c:pt>
                <c:pt idx="9">
                  <c:v>0</c:v>
                </c:pt>
                <c:pt idx="10">
                  <c:v>0</c:v>
                </c:pt>
              </c:numCache>
            </c:numRef>
          </c:val>
        </c:ser>
        <c:ser>
          <c:idx val="6"/>
          <c:order val="6"/>
          <c:tx>
            <c:strRef>
              <c:f>'Brion Stoutarm - 0.9'!$CE$38</c:f>
              <c:strCache>
                <c:ptCount val="1"/>
              </c:strCache>
            </c:strRef>
          </c:tx>
          <c:spPr>
            <a:noFill/>
            <a:ln>
              <a:noFill/>
            </a:ln>
            <a:effectLst/>
          </c:spPr>
          <c:invertIfNegative val="0"/>
          <c:cat>
            <c:strRef>
              <c:f>'Brion Stoutarm - 0.9'!$BX$39:$BX$49</c:f>
              <c:strCache>
                <c:ptCount val="11"/>
                <c:pt idx="0">
                  <c:v>1</c:v>
                </c:pt>
                <c:pt idx="1">
                  <c:v>2</c:v>
                </c:pt>
                <c:pt idx="2">
                  <c:v>3</c:v>
                </c:pt>
                <c:pt idx="3">
                  <c:v>4</c:v>
                </c:pt>
                <c:pt idx="4">
                  <c:v>5</c:v>
                </c:pt>
                <c:pt idx="5">
                  <c:v>6</c:v>
                </c:pt>
                <c:pt idx="6">
                  <c:v>7</c:v>
                </c:pt>
                <c:pt idx="7">
                  <c:v>8</c:v>
                </c:pt>
                <c:pt idx="8">
                  <c:v>9</c:v>
                </c:pt>
                <c:pt idx="9">
                  <c:v>10</c:v>
                </c:pt>
                <c:pt idx="10">
                  <c:v>&gt;10</c:v>
                </c:pt>
              </c:strCache>
            </c:strRef>
          </c:cat>
          <c:val>
            <c:numRef>
              <c:f>'Brion Stoutarm - 0.9'!$CE$39:$CE$49</c:f>
              <c:numCache>
                <c:formatCode>General</c:formatCode>
                <c:ptCount val="11"/>
                <c:pt idx="0">
                  <c:v>0</c:v>
                </c:pt>
                <c:pt idx="1">
                  <c:v>0</c:v>
                </c:pt>
                <c:pt idx="2">
                  <c:v>0</c:v>
                </c:pt>
                <c:pt idx="3">
                  <c:v>0</c:v>
                </c:pt>
                <c:pt idx="4">
                  <c:v>0</c:v>
                </c:pt>
                <c:pt idx="5">
                  <c:v>0</c:v>
                </c:pt>
                <c:pt idx="6">
                  <c:v>0</c:v>
                </c:pt>
                <c:pt idx="7">
                  <c:v>0</c:v>
                </c:pt>
                <c:pt idx="8">
                  <c:v>0</c:v>
                </c:pt>
                <c:pt idx="9">
                  <c:v>0</c:v>
                </c:pt>
                <c:pt idx="10">
                  <c:v>0</c:v>
                </c:pt>
              </c:numCache>
            </c:numRef>
          </c:val>
        </c:ser>
        <c:ser>
          <c:idx val="7"/>
          <c:order val="7"/>
          <c:tx>
            <c:strRef>
              <c:f>'Brion Stoutarm - 0.9'!$CF$38</c:f>
              <c:strCache>
                <c:ptCount val="1"/>
              </c:strCache>
            </c:strRef>
          </c:tx>
          <c:spPr>
            <a:noFill/>
            <a:ln>
              <a:noFill/>
            </a:ln>
            <a:effectLst/>
          </c:spPr>
          <c:invertIfNegative val="0"/>
          <c:cat>
            <c:strRef>
              <c:f>'Brion Stoutarm - 0.9'!$BX$39:$BX$49</c:f>
              <c:strCache>
                <c:ptCount val="11"/>
                <c:pt idx="0">
                  <c:v>1</c:v>
                </c:pt>
                <c:pt idx="1">
                  <c:v>2</c:v>
                </c:pt>
                <c:pt idx="2">
                  <c:v>3</c:v>
                </c:pt>
                <c:pt idx="3">
                  <c:v>4</c:v>
                </c:pt>
                <c:pt idx="4">
                  <c:v>5</c:v>
                </c:pt>
                <c:pt idx="5">
                  <c:v>6</c:v>
                </c:pt>
                <c:pt idx="6">
                  <c:v>7</c:v>
                </c:pt>
                <c:pt idx="7">
                  <c:v>8</c:v>
                </c:pt>
                <c:pt idx="8">
                  <c:v>9</c:v>
                </c:pt>
                <c:pt idx="9">
                  <c:v>10</c:v>
                </c:pt>
                <c:pt idx="10">
                  <c:v>&gt;10</c:v>
                </c:pt>
              </c:strCache>
            </c:strRef>
          </c:cat>
          <c:val>
            <c:numRef>
              <c:f>'Brion Stoutarm - 0.9'!$CF$39:$CF$49</c:f>
              <c:numCache>
                <c:formatCode>General</c:formatCode>
                <c:ptCount val="11"/>
                <c:pt idx="0">
                  <c:v>0</c:v>
                </c:pt>
                <c:pt idx="1">
                  <c:v>0</c:v>
                </c:pt>
                <c:pt idx="2">
                  <c:v>0</c:v>
                </c:pt>
                <c:pt idx="3">
                  <c:v>0</c:v>
                </c:pt>
                <c:pt idx="4">
                  <c:v>0</c:v>
                </c:pt>
                <c:pt idx="5">
                  <c:v>0</c:v>
                </c:pt>
                <c:pt idx="6">
                  <c:v>0</c:v>
                </c:pt>
                <c:pt idx="7">
                  <c:v>0</c:v>
                </c:pt>
                <c:pt idx="8">
                  <c:v>0</c:v>
                </c:pt>
                <c:pt idx="9">
                  <c:v>0</c:v>
                </c:pt>
                <c:pt idx="10">
                  <c:v>0</c:v>
                </c:pt>
              </c:numCache>
            </c:numRef>
          </c:val>
        </c:ser>
        <c:dLbls>
          <c:showLegendKey val="0"/>
          <c:showVal val="0"/>
          <c:showCatName val="0"/>
          <c:showSerName val="0"/>
          <c:showPercent val="0"/>
          <c:showBubbleSize val="0"/>
        </c:dLbls>
        <c:gapWidth val="219"/>
        <c:overlap val="-27"/>
        <c:axId val="-222989040"/>
        <c:axId val="-222987408"/>
      </c:barChart>
      <c:catAx>
        <c:axId val="-2229890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22987408"/>
        <c:crosses val="autoZero"/>
        <c:auto val="1"/>
        <c:lblAlgn val="ctr"/>
        <c:lblOffset val="100"/>
        <c:noMultiLvlLbl val="0"/>
      </c:catAx>
      <c:valAx>
        <c:axId val="-22298740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22989040"/>
        <c:crosses val="autoZero"/>
        <c:crossBetween val="between"/>
      </c:valAx>
      <c:spPr>
        <a:noFill/>
        <a:ln>
          <a:noFill/>
        </a:ln>
        <a:effectLst/>
      </c:spPr>
    </c:plotArea>
    <c:legend>
      <c:legendPos val="l"/>
      <c:layout/>
      <c:overlay val="0"/>
      <c:spPr>
        <a:solidFill>
          <a:schemeClr val="bg1"/>
        </a:solid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8</xdr:col>
      <xdr:colOff>1053266</xdr:colOff>
      <xdr:row>32</xdr:row>
      <xdr:rowOff>153904</xdr:rowOff>
    </xdr:from>
    <xdr:to>
      <xdr:col>11</xdr:col>
      <xdr:colOff>14037</xdr:colOff>
      <xdr:row>44</xdr:row>
      <xdr:rowOff>156912</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601579</xdr:colOff>
      <xdr:row>1</xdr:row>
      <xdr:rowOff>106278</xdr:rowOff>
    </xdr:from>
    <xdr:to>
      <xdr:col>11</xdr:col>
      <xdr:colOff>731920</xdr:colOff>
      <xdr:row>14</xdr:row>
      <xdr:rowOff>159419</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85725</xdr:colOff>
      <xdr:row>15</xdr:row>
      <xdr:rowOff>80962</xdr:rowOff>
    </xdr:from>
    <xdr:to>
      <xdr:col>11</xdr:col>
      <xdr:colOff>1028700</xdr:colOff>
      <xdr:row>32</xdr:row>
      <xdr:rowOff>71437</xdr:rowOff>
    </xdr:to>
    <xdr:graphicFrame macro="">
      <xdr:nvGraphicFramePr>
        <xdr:cNvPr id="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8</xdr:col>
      <xdr:colOff>1053266</xdr:colOff>
      <xdr:row>32</xdr:row>
      <xdr:rowOff>153904</xdr:rowOff>
    </xdr:from>
    <xdr:to>
      <xdr:col>11</xdr:col>
      <xdr:colOff>14037</xdr:colOff>
      <xdr:row>44</xdr:row>
      <xdr:rowOff>156912</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506329</xdr:colOff>
      <xdr:row>1</xdr:row>
      <xdr:rowOff>134853</xdr:rowOff>
    </xdr:from>
    <xdr:to>
      <xdr:col>11</xdr:col>
      <xdr:colOff>636670</xdr:colOff>
      <xdr:row>15</xdr:row>
      <xdr:rowOff>26069</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85725</xdr:colOff>
      <xdr:row>15</xdr:row>
      <xdr:rowOff>80962</xdr:rowOff>
    </xdr:from>
    <xdr:to>
      <xdr:col>11</xdr:col>
      <xdr:colOff>1028700</xdr:colOff>
      <xdr:row>32</xdr:row>
      <xdr:rowOff>71437</xdr:rowOff>
    </xdr:to>
    <xdr:graphicFrame macro="">
      <xdr:nvGraphicFramePr>
        <xdr:cNvPr id="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Commander%20Decklist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ll Commanders"/>
      <sheetName val="Template 1.0"/>
      <sheetName val="Brion Stoutarm - 0.9"/>
      <sheetName val="Trostani, Selesnya's Voice -1.0"/>
      <sheetName val="Volrath the Fallen"/>
      <sheetName val="Nahiri, the Lithomancer"/>
      <sheetName val="Borborygmos Enraged"/>
      <sheetName val="Damia, Sage of Stone"/>
      <sheetName val="Ephara, God of the Polis"/>
      <sheetName val="Ertai, the Corrupted"/>
      <sheetName val="Karrthus, Tyrant of Jund"/>
      <sheetName val="Marath, Will of the Wild"/>
      <sheetName val="Marchesa, the Black Rose"/>
      <sheetName val="Prossh, Skyraider of Kher"/>
      <sheetName val="Rafiq of the Many"/>
      <sheetName val="Zurgo Helmsmasher"/>
      <sheetName val="Rakdos, Lord of Riots"/>
      <sheetName val="Sliver Queen"/>
      <sheetName val="Sygg, River Cutthroat"/>
      <sheetName val="Triad of Fates"/>
      <sheetName val=" Zedruu the Greathearted"/>
      <sheetName val="Template"/>
      <sheetName val="Sheet1"/>
    </sheetNames>
    <sheetDataSet>
      <sheetData sheetId="0"/>
      <sheetData sheetId="1"/>
      <sheetData sheetId="2">
        <row r="11">
          <cell r="BX11" t="str">
            <v>Lands</v>
          </cell>
          <cell r="BY11">
            <v>36</v>
          </cell>
        </row>
        <row r="12">
          <cell r="BX12" t="str">
            <v>Creatures</v>
          </cell>
          <cell r="BY12">
            <v>25</v>
          </cell>
        </row>
        <row r="13">
          <cell r="BX13" t="str">
            <v>Aritfacts</v>
          </cell>
          <cell r="BY13">
            <v>11</v>
          </cell>
        </row>
        <row r="14">
          <cell r="BX14" t="str">
            <v>Enchantments</v>
          </cell>
          <cell r="BY14">
            <v>10</v>
          </cell>
        </row>
        <row r="15">
          <cell r="BX15" t="str">
            <v>Planeswalkers</v>
          </cell>
          <cell r="BY15">
            <v>3</v>
          </cell>
        </row>
        <row r="16">
          <cell r="BX16" t="str">
            <v>Instants</v>
          </cell>
          <cell r="BY16">
            <v>7</v>
          </cell>
        </row>
        <row r="17">
          <cell r="BX17" t="str">
            <v>Sorceries</v>
          </cell>
          <cell r="BY17">
            <v>7</v>
          </cell>
        </row>
        <row r="38">
          <cell r="BY38" t="str">
            <v>A</v>
          </cell>
          <cell r="BZ38" t="str">
            <v>R</v>
          </cell>
          <cell r="CA38" t="str">
            <v>W</v>
          </cell>
          <cell r="CB38" t="str">
            <v/>
          </cell>
          <cell r="CC38" t="str">
            <v>RW</v>
          </cell>
          <cell r="CD38" t="str">
            <v/>
          </cell>
          <cell r="CE38" t="str">
            <v/>
          </cell>
          <cell r="CF38" t="str">
            <v/>
          </cell>
        </row>
        <row r="39">
          <cell r="BX39">
            <v>1</v>
          </cell>
          <cell r="BY39">
            <v>2</v>
          </cell>
          <cell r="BZ39">
            <v>1</v>
          </cell>
          <cell r="CA39">
            <v>3</v>
          </cell>
          <cell r="CB39">
            <v>0</v>
          </cell>
          <cell r="CC39">
            <v>0</v>
          </cell>
          <cell r="CD39">
            <v>0</v>
          </cell>
          <cell r="CE39">
            <v>0</v>
          </cell>
          <cell r="CF39">
            <v>0</v>
          </cell>
        </row>
        <row r="40">
          <cell r="BX40">
            <v>2</v>
          </cell>
          <cell r="BY40">
            <v>4</v>
          </cell>
          <cell r="BZ40">
            <v>0</v>
          </cell>
          <cell r="CA40">
            <v>3</v>
          </cell>
          <cell r="CB40">
            <v>0</v>
          </cell>
          <cell r="CC40">
            <v>1</v>
          </cell>
          <cell r="CD40">
            <v>0</v>
          </cell>
          <cell r="CE40">
            <v>0</v>
          </cell>
          <cell r="CF40">
            <v>0</v>
          </cell>
        </row>
        <row r="41">
          <cell r="BX41">
            <v>3</v>
          </cell>
          <cell r="BY41">
            <v>4</v>
          </cell>
          <cell r="BZ41">
            <v>1</v>
          </cell>
          <cell r="CA41">
            <v>5</v>
          </cell>
          <cell r="CB41">
            <v>0</v>
          </cell>
          <cell r="CC41">
            <v>3</v>
          </cell>
          <cell r="CD41">
            <v>0</v>
          </cell>
          <cell r="CE41">
            <v>0</v>
          </cell>
          <cell r="CF41">
            <v>0</v>
          </cell>
        </row>
        <row r="42">
          <cell r="BX42">
            <v>4</v>
          </cell>
          <cell r="BY42">
            <v>2</v>
          </cell>
          <cell r="BZ42">
            <v>1</v>
          </cell>
          <cell r="CA42">
            <v>8</v>
          </cell>
          <cell r="CB42">
            <v>0</v>
          </cell>
          <cell r="CC42">
            <v>2</v>
          </cell>
          <cell r="CD42">
            <v>0</v>
          </cell>
          <cell r="CE42">
            <v>0</v>
          </cell>
          <cell r="CF42">
            <v>0</v>
          </cell>
        </row>
        <row r="43">
          <cell r="BX43">
            <v>5</v>
          </cell>
          <cell r="BY43">
            <v>0</v>
          </cell>
          <cell r="BZ43">
            <v>3</v>
          </cell>
          <cell r="CA43">
            <v>3</v>
          </cell>
          <cell r="CB43">
            <v>0</v>
          </cell>
          <cell r="CC43">
            <v>0</v>
          </cell>
          <cell r="CD43">
            <v>0</v>
          </cell>
          <cell r="CE43">
            <v>0</v>
          </cell>
          <cell r="CF43">
            <v>0</v>
          </cell>
        </row>
        <row r="44">
          <cell r="BX44">
            <v>6</v>
          </cell>
          <cell r="BY44">
            <v>1</v>
          </cell>
          <cell r="BZ44">
            <v>1</v>
          </cell>
          <cell r="CA44">
            <v>7</v>
          </cell>
          <cell r="CB44">
            <v>0</v>
          </cell>
          <cell r="CC44">
            <v>1</v>
          </cell>
          <cell r="CD44">
            <v>0</v>
          </cell>
          <cell r="CE44">
            <v>0</v>
          </cell>
          <cell r="CF44">
            <v>0</v>
          </cell>
        </row>
        <row r="45">
          <cell r="BX45">
            <v>7</v>
          </cell>
          <cell r="BY45">
            <v>0</v>
          </cell>
          <cell r="BZ45">
            <v>2</v>
          </cell>
          <cell r="CA45">
            <v>2</v>
          </cell>
          <cell r="CB45">
            <v>0</v>
          </cell>
          <cell r="CC45">
            <v>1</v>
          </cell>
          <cell r="CD45">
            <v>0</v>
          </cell>
          <cell r="CE45">
            <v>0</v>
          </cell>
          <cell r="CF45">
            <v>0</v>
          </cell>
        </row>
        <row r="46">
          <cell r="BX46">
            <v>8</v>
          </cell>
          <cell r="BY46">
            <v>0</v>
          </cell>
          <cell r="BZ46">
            <v>1</v>
          </cell>
          <cell r="CA46">
            <v>0</v>
          </cell>
          <cell r="CB46">
            <v>0</v>
          </cell>
          <cell r="CC46">
            <v>0</v>
          </cell>
          <cell r="CD46">
            <v>0</v>
          </cell>
          <cell r="CE46">
            <v>0</v>
          </cell>
          <cell r="CF46">
            <v>0</v>
          </cell>
        </row>
        <row r="47">
          <cell r="BX47">
            <v>9</v>
          </cell>
          <cell r="BY47">
            <v>0</v>
          </cell>
          <cell r="BZ47">
            <v>0</v>
          </cell>
          <cell r="CA47">
            <v>1</v>
          </cell>
          <cell r="CB47">
            <v>0</v>
          </cell>
          <cell r="CC47">
            <v>0</v>
          </cell>
          <cell r="CD47">
            <v>0</v>
          </cell>
          <cell r="CE47">
            <v>0</v>
          </cell>
          <cell r="CF47">
            <v>0</v>
          </cell>
        </row>
        <row r="48">
          <cell r="BX48">
            <v>10</v>
          </cell>
          <cell r="BY48">
            <v>0</v>
          </cell>
          <cell r="BZ48">
            <v>0</v>
          </cell>
          <cell r="CA48">
            <v>0</v>
          </cell>
          <cell r="CB48">
            <v>0</v>
          </cell>
          <cell r="CC48">
            <v>0</v>
          </cell>
          <cell r="CD48">
            <v>0</v>
          </cell>
          <cell r="CE48">
            <v>0</v>
          </cell>
          <cell r="CF48">
            <v>0</v>
          </cell>
        </row>
        <row r="49">
          <cell r="BX49" t="str">
            <v>&gt;10</v>
          </cell>
          <cell r="BY49">
            <v>0</v>
          </cell>
          <cell r="BZ49">
            <v>0</v>
          </cell>
          <cell r="CA49">
            <v>0</v>
          </cell>
          <cell r="CB49">
            <v>0</v>
          </cell>
          <cell r="CC49">
            <v>0</v>
          </cell>
          <cell r="CD49">
            <v>0</v>
          </cell>
          <cell r="CE49">
            <v>0</v>
          </cell>
          <cell r="CF49">
            <v>0</v>
          </cell>
        </row>
        <row r="73">
          <cell r="DH73">
            <v>1</v>
          </cell>
          <cell r="DO73">
            <v>6</v>
          </cell>
        </row>
        <row r="74">
          <cell r="DH74">
            <v>2</v>
          </cell>
          <cell r="DO74">
            <v>8</v>
          </cell>
        </row>
        <row r="75">
          <cell r="DH75">
            <v>3</v>
          </cell>
          <cell r="DO75">
            <v>13</v>
          </cell>
        </row>
        <row r="76">
          <cell r="DH76">
            <v>4</v>
          </cell>
          <cell r="DO76">
            <v>13</v>
          </cell>
        </row>
        <row r="77">
          <cell r="DH77">
            <v>5</v>
          </cell>
          <cell r="DO77">
            <v>6</v>
          </cell>
        </row>
        <row r="78">
          <cell r="DH78">
            <v>6</v>
          </cell>
          <cell r="DO78">
            <v>10</v>
          </cell>
        </row>
        <row r="79">
          <cell r="DH79">
            <v>7</v>
          </cell>
          <cell r="DO79">
            <v>5</v>
          </cell>
        </row>
        <row r="80">
          <cell r="DH80">
            <v>8</v>
          </cell>
          <cell r="DO80">
            <v>1</v>
          </cell>
        </row>
        <row r="81">
          <cell r="DH81">
            <v>9</v>
          </cell>
          <cell r="DO81">
            <v>1</v>
          </cell>
        </row>
        <row r="82">
          <cell r="DH82">
            <v>10</v>
          </cell>
          <cell r="DO82">
            <v>0</v>
          </cell>
        </row>
        <row r="83">
          <cell r="DH83" t="str">
            <v>&gt;10</v>
          </cell>
          <cell r="DO83">
            <v>0</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T61"/>
  <sheetViews>
    <sheetView zoomScaleNormal="100" workbookViewId="0">
      <pane ySplit="1" topLeftCell="A2" activePane="bottomLeft" state="frozen"/>
      <selection activeCell="B1" sqref="B1"/>
      <selection pane="bottomLeft" activeCell="B1" sqref="B1:D1"/>
    </sheetView>
  </sheetViews>
  <sheetFormatPr defaultRowHeight="12.75" x14ac:dyDescent="0.2"/>
  <cols>
    <col min="1" max="1" width="11.28515625" style="19" bestFit="1" customWidth="1"/>
    <col min="2" max="2" width="23" style="6" bestFit="1" customWidth="1"/>
    <col min="3" max="3" width="24.5703125" style="6" bestFit="1" customWidth="1"/>
    <col min="4" max="4" width="18.7109375" style="6" bestFit="1" customWidth="1"/>
    <col min="5" max="5" width="17" style="6" bestFit="1" customWidth="1"/>
    <col min="6" max="6" width="26.140625" style="6" bestFit="1" customWidth="1"/>
    <col min="7" max="7" width="20.42578125" style="6" bestFit="1" customWidth="1"/>
    <col min="8" max="8" width="19.28515625" style="6" bestFit="1" customWidth="1"/>
    <col min="9" max="12" width="18.140625" style="6" customWidth="1"/>
    <col min="13" max="13" width="1.42578125" style="6" customWidth="1"/>
    <col min="14" max="14" width="20.85546875" style="6" customWidth="1"/>
    <col min="15" max="15" width="5.5703125" style="7" customWidth="1"/>
    <col min="16" max="16" width="6.85546875" style="7" customWidth="1"/>
    <col min="17" max="17" width="6.140625" style="7" customWidth="1"/>
    <col min="18" max="18" width="4.7109375" style="7" customWidth="1"/>
    <col min="19" max="19" width="1.42578125" style="6" customWidth="1"/>
    <col min="20" max="20" width="23" style="6" customWidth="1"/>
    <col min="21" max="21" width="5.140625" style="7" customWidth="1"/>
    <col min="22" max="22" width="7.140625" style="7" customWidth="1"/>
    <col min="23" max="23" width="4.5703125" style="7" customWidth="1"/>
    <col min="24" max="25" width="3.42578125" style="7" customWidth="1"/>
    <col min="26" max="26" width="5.5703125" style="7" customWidth="1"/>
    <col min="27" max="27" width="6.85546875" style="7" customWidth="1"/>
    <col min="28" max="28" width="6.140625" style="7" customWidth="1"/>
    <col min="29" max="29" width="4.7109375" style="7" customWidth="1"/>
    <col min="30" max="30" width="1.42578125" style="6" customWidth="1"/>
    <col min="31" max="31" width="18.5703125" style="6" customWidth="1"/>
    <col min="32" max="32" width="5.140625" style="7" customWidth="1"/>
    <col min="33" max="33" width="4.42578125" style="7" customWidth="1"/>
    <col min="34" max="34" width="4.5703125" style="7" customWidth="1"/>
    <col min="35" max="35" width="5.5703125" style="7" bestFit="1" customWidth="1"/>
    <col min="36" max="36" width="6.85546875" style="7" customWidth="1"/>
    <col min="37" max="37" width="6.140625" style="7" customWidth="1"/>
    <col min="38" max="38" width="4.7109375" style="7" customWidth="1"/>
    <col min="39" max="39" width="1.42578125" style="6" customWidth="1"/>
    <col min="40" max="40" width="17" style="6" customWidth="1"/>
    <col min="41" max="41" width="5.140625" style="7" customWidth="1"/>
    <col min="42" max="42" width="5.42578125" style="7" customWidth="1"/>
    <col min="43" max="43" width="4.5703125" style="7" customWidth="1"/>
    <col min="44" max="44" width="5.5703125" style="7" customWidth="1"/>
    <col min="45" max="45" width="6.85546875" style="7" customWidth="1"/>
    <col min="46" max="46" width="6.140625" style="7" customWidth="1"/>
    <col min="47" max="47" width="4.7109375" style="7" customWidth="1"/>
    <col min="48" max="48" width="1.42578125" style="6" customWidth="1"/>
    <col min="49" max="49" width="24.85546875" style="6" customWidth="1"/>
    <col min="50" max="50" width="5.140625" style="7" customWidth="1"/>
    <col min="51" max="51" width="5.42578125" style="7" customWidth="1"/>
    <col min="52" max="52" width="4.5703125" style="7" customWidth="1"/>
    <col min="53" max="53" width="5.5703125" style="7" customWidth="1"/>
    <col min="54" max="54" width="6.85546875" style="7" customWidth="1"/>
    <col min="55" max="55" width="6.140625" style="7" customWidth="1"/>
    <col min="56" max="56" width="4.7109375" style="7" customWidth="1"/>
    <col min="57" max="57" width="1.42578125" style="6" customWidth="1"/>
    <col min="58" max="58" width="19.7109375" style="6" customWidth="1"/>
    <col min="59" max="59" width="5.140625" style="7" customWidth="1"/>
    <col min="60" max="60" width="4.42578125" style="7" customWidth="1"/>
    <col min="61" max="61" width="4.5703125" style="7" customWidth="1"/>
    <col min="62" max="62" width="5.5703125" style="7" customWidth="1"/>
    <col min="63" max="63" width="6.85546875" style="7" customWidth="1"/>
    <col min="64" max="64" width="6.140625" style="7" customWidth="1"/>
    <col min="65" max="65" width="4.7109375" style="7" customWidth="1"/>
    <col min="66" max="66" width="1.42578125" style="6" customWidth="1"/>
    <col min="67" max="67" width="18.140625" style="6" customWidth="1"/>
    <col min="68" max="68" width="5.140625" style="7" customWidth="1"/>
    <col min="69" max="69" width="5.42578125" style="7" customWidth="1"/>
    <col min="70" max="70" width="4.5703125" style="7" customWidth="1"/>
    <col min="71" max="71" width="5.5703125" style="7" customWidth="1"/>
    <col min="72" max="72" width="6.85546875" style="7" customWidth="1"/>
    <col min="73" max="73" width="6.140625" style="7" customWidth="1"/>
    <col min="74" max="74" width="4.7109375" style="7" customWidth="1"/>
    <col min="75" max="75" width="1.5703125" style="7" customWidth="1"/>
    <col min="76" max="76" width="13.140625" style="7" bestFit="1" customWidth="1"/>
    <col min="77" max="77" width="7.5703125" style="7" bestFit="1" customWidth="1"/>
    <col min="78" max="78" width="8.140625" style="6" bestFit="1" customWidth="1"/>
    <col min="79" max="80" width="5.7109375" style="6" customWidth="1"/>
    <col min="81" max="81" width="6" style="6" customWidth="1"/>
    <col min="82" max="84" width="5.7109375" style="6" customWidth="1"/>
    <col min="85" max="85" width="1.5703125" style="6" customWidth="1"/>
    <col min="86" max="86" width="9.28515625" style="7" customWidth="1"/>
    <col min="87" max="87" width="5.28515625" style="6" customWidth="1"/>
    <col min="88" max="88" width="9" style="6" customWidth="1"/>
    <col min="89" max="89" width="8.140625" style="6" customWidth="1"/>
    <col min="90" max="90" width="12.5703125" style="6" customWidth="1"/>
    <col min="91" max="91" width="13.140625" style="6" customWidth="1"/>
    <col min="92" max="92" width="7.85546875" style="6" customWidth="1"/>
    <col min="93" max="93" width="8.7109375" style="6" customWidth="1"/>
    <col min="94" max="94" width="5.28515625" style="6" customWidth="1"/>
    <col min="95" max="95" width="8.85546875" style="6" customWidth="1"/>
    <col min="96" max="96" width="3.85546875" style="6" bestFit="1" customWidth="1"/>
    <col min="97" max="97" width="3.42578125" style="6" bestFit="1" customWidth="1"/>
    <col min="98" max="98" width="4" style="6" bestFit="1" customWidth="1"/>
    <col min="99" max="101" width="3.85546875" style="6" bestFit="1" customWidth="1"/>
    <col min="102" max="102" width="1.42578125" style="6" customWidth="1"/>
    <col min="103" max="103" width="3.7109375" style="7" bestFit="1" customWidth="1"/>
    <col min="104" max="104" width="3.42578125" style="7" bestFit="1" customWidth="1"/>
    <col min="105" max="106" width="3.85546875" style="7" bestFit="1" customWidth="1"/>
    <col min="107" max="107" width="3.5703125" style="7" bestFit="1" customWidth="1"/>
    <col min="108" max="108" width="3.7109375" style="7" bestFit="1" customWidth="1"/>
    <col min="109" max="109" width="1.42578125" style="7" customWidth="1"/>
    <col min="110" max="110" width="3.7109375" style="7" bestFit="1" customWidth="1"/>
    <col min="111" max="111" width="3.42578125" style="7" bestFit="1" customWidth="1"/>
    <col min="112" max="113" width="3.85546875" style="7" bestFit="1" customWidth="1"/>
    <col min="114" max="114" width="3.5703125" style="7" bestFit="1" customWidth="1"/>
    <col min="115" max="115" width="3.7109375" style="7" bestFit="1" customWidth="1"/>
    <col min="116" max="116" width="1.42578125" style="7" customWidth="1"/>
    <col min="117" max="117" width="3.7109375" style="7" bestFit="1" customWidth="1"/>
    <col min="118" max="118" width="3.42578125" style="7" bestFit="1" customWidth="1"/>
    <col min="119" max="120" width="3.85546875" style="7" bestFit="1" customWidth="1"/>
    <col min="121" max="121" width="3.5703125" style="7" bestFit="1" customWidth="1"/>
    <col min="122" max="122" width="3.7109375" style="7" bestFit="1" customWidth="1"/>
    <col min="123" max="123" width="1.42578125" style="7" customWidth="1"/>
    <col min="124" max="124" width="3.7109375" style="7" bestFit="1" customWidth="1"/>
    <col min="125" max="125" width="3.42578125" style="7" bestFit="1" customWidth="1"/>
    <col min="126" max="127" width="3.85546875" style="7" bestFit="1" customWidth="1"/>
    <col min="128" max="128" width="3.5703125" style="7" bestFit="1" customWidth="1"/>
    <col min="129" max="129" width="3.7109375" style="7" bestFit="1" customWidth="1"/>
    <col min="130" max="130" width="1.5703125" style="7" customWidth="1"/>
    <col min="131" max="131" width="3.7109375" style="7" bestFit="1" customWidth="1"/>
    <col min="132" max="132" width="3.42578125" style="7" bestFit="1" customWidth="1"/>
    <col min="133" max="134" width="3.85546875" style="7" bestFit="1" customWidth="1"/>
    <col min="135" max="135" width="3.5703125" style="7" bestFit="1" customWidth="1"/>
    <col min="136" max="136" width="3.7109375" style="7" bestFit="1" customWidth="1"/>
    <col min="137" max="137" width="1.42578125" style="7" customWidth="1"/>
    <col min="138" max="138" width="3.7109375" style="7" bestFit="1" customWidth="1"/>
    <col min="139" max="139" width="3.42578125" style="7" bestFit="1" customWidth="1"/>
    <col min="140" max="141" width="3.85546875" style="7" bestFit="1" customWidth="1"/>
    <col min="142" max="142" width="3.5703125" style="7" bestFit="1" customWidth="1"/>
    <col min="143" max="143" width="3.7109375" style="7" bestFit="1" customWidth="1"/>
    <col min="144" max="144" width="1.42578125" style="6" customWidth="1"/>
    <col min="145" max="145" width="3.85546875" style="6" bestFit="1" customWidth="1"/>
    <col min="146" max="146" width="3.42578125" style="6" bestFit="1" customWidth="1"/>
    <col min="147" max="147" width="4" style="6" bestFit="1" customWidth="1"/>
    <col min="148" max="150" width="3.85546875" style="6" bestFit="1" customWidth="1"/>
    <col min="151" max="16384" width="9.140625" style="6"/>
  </cols>
  <sheetData>
    <row r="1" spans="1:150" s="3" customFormat="1" ht="19.5" x14ac:dyDescent="0.3">
      <c r="A1" s="1" t="s">
        <v>0</v>
      </c>
      <c r="B1" s="59" t="s">
        <v>75</v>
      </c>
      <c r="C1" s="59"/>
      <c r="D1" s="59"/>
      <c r="E1" s="2"/>
      <c r="I1" s="4"/>
      <c r="N1" s="56" t="s">
        <v>1</v>
      </c>
      <c r="O1" s="56"/>
      <c r="P1" s="56"/>
      <c r="Q1" s="56"/>
      <c r="R1" s="56"/>
      <c r="S1" s="5"/>
      <c r="T1" s="56" t="s">
        <v>2</v>
      </c>
      <c r="U1" s="56"/>
      <c r="V1" s="56"/>
      <c r="W1" s="56"/>
      <c r="X1" s="56"/>
      <c r="Y1" s="56"/>
      <c r="Z1" s="56"/>
      <c r="AA1" s="56"/>
      <c r="AB1" s="56"/>
      <c r="AC1" s="56"/>
      <c r="AD1" s="5"/>
      <c r="AE1" s="56" t="s">
        <v>3</v>
      </c>
      <c r="AF1" s="56"/>
      <c r="AG1" s="56"/>
      <c r="AH1" s="56"/>
      <c r="AI1" s="56"/>
      <c r="AJ1" s="56"/>
      <c r="AK1" s="56"/>
      <c r="AL1" s="56"/>
      <c r="AM1" s="5"/>
      <c r="AN1" s="56" t="s">
        <v>4</v>
      </c>
      <c r="AO1" s="56"/>
      <c r="AP1" s="56"/>
      <c r="AQ1" s="56"/>
      <c r="AR1" s="56"/>
      <c r="AS1" s="56"/>
      <c r="AT1" s="56"/>
      <c r="AU1" s="56"/>
      <c r="AV1" s="5"/>
      <c r="AW1" s="56" t="s">
        <v>5</v>
      </c>
      <c r="AX1" s="56"/>
      <c r="AY1" s="56"/>
      <c r="AZ1" s="56"/>
      <c r="BA1" s="56"/>
      <c r="BB1" s="56"/>
      <c r="BC1" s="56"/>
      <c r="BD1" s="56"/>
      <c r="BE1" s="5"/>
      <c r="BF1" s="56" t="s">
        <v>6</v>
      </c>
      <c r="BG1" s="56"/>
      <c r="BH1" s="56"/>
      <c r="BI1" s="56"/>
      <c r="BJ1" s="56"/>
      <c r="BK1" s="56"/>
      <c r="BL1" s="56"/>
      <c r="BM1" s="56"/>
      <c r="BN1" s="5"/>
      <c r="BO1" s="56" t="s">
        <v>7</v>
      </c>
      <c r="BP1" s="56"/>
      <c r="BQ1" s="56"/>
      <c r="BR1" s="56"/>
      <c r="BS1" s="56"/>
      <c r="BT1" s="56"/>
      <c r="BU1" s="56"/>
      <c r="BV1" s="56"/>
      <c r="BW1" s="5"/>
      <c r="BX1" s="55" t="s">
        <v>80</v>
      </c>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row>
    <row r="2" spans="1:150" ht="12.75" customHeight="1" x14ac:dyDescent="0.2">
      <c r="A2" s="1" t="s">
        <v>8</v>
      </c>
      <c r="B2" s="57" t="s">
        <v>76</v>
      </c>
      <c r="C2" s="57"/>
      <c r="D2" s="57"/>
      <c r="E2" s="7" t="s">
        <v>9</v>
      </c>
      <c r="F2" s="7" t="s">
        <v>10</v>
      </c>
      <c r="G2" s="7" t="s">
        <v>11</v>
      </c>
    </row>
    <row r="3" spans="1:150" ht="12.75" customHeight="1" x14ac:dyDescent="0.2">
      <c r="A3" s="1" t="s">
        <v>12</v>
      </c>
      <c r="B3" s="54" t="s">
        <v>77</v>
      </c>
      <c r="C3" s="54"/>
      <c r="D3" s="54"/>
      <c r="E3" s="7"/>
      <c r="F3" s="7"/>
      <c r="G3" s="9"/>
      <c r="CH3" s="10" t="s">
        <v>13</v>
      </c>
      <c r="CI3" s="10" t="s">
        <v>14</v>
      </c>
      <c r="CJ3" s="11" t="s">
        <v>2</v>
      </c>
      <c r="CK3" s="11" t="s">
        <v>3</v>
      </c>
      <c r="CL3" s="11" t="s">
        <v>4</v>
      </c>
      <c r="CM3" s="11" t="s">
        <v>5</v>
      </c>
      <c r="CN3" s="11" t="s">
        <v>6</v>
      </c>
      <c r="CO3" s="12" t="s">
        <v>7</v>
      </c>
      <c r="CP3" s="13"/>
    </row>
    <row r="4" spans="1:150" x14ac:dyDescent="0.2">
      <c r="A4" s="1" t="s">
        <v>15</v>
      </c>
      <c r="B4" s="54"/>
      <c r="C4" s="54"/>
      <c r="D4" s="54"/>
      <c r="E4" s="58" t="s">
        <v>79</v>
      </c>
      <c r="F4" s="58"/>
      <c r="G4" s="58"/>
      <c r="H4" s="6" t="str">
        <f>A12&amp;" - "&amp;SUM(O9,Z9,AI9,AR9,BA9,BJ9,BS9)</f>
        <v>Foil/Promo - 0</v>
      </c>
      <c r="CH4" s="14" t="s">
        <v>16</v>
      </c>
      <c r="CI4" s="15">
        <f t="shared" ref="CI4:CI35" si="0">SUM(CJ4:CO4)</f>
        <v>0</v>
      </c>
      <c r="CJ4" s="13">
        <f t="shared" ref="CJ4:CJ35" si="1">COUNTIF($U$11:$U$60,CH4)</f>
        <v>0</v>
      </c>
      <c r="CK4" s="13">
        <f t="shared" ref="CK4:CK35" si="2">COUNTIF($AF$11:$AF$60,CH4)</f>
        <v>0</v>
      </c>
      <c r="CL4" s="13">
        <f t="shared" ref="CL4:CL35" si="3">COUNTIF($AO$11:$AO$60,CH4)</f>
        <v>0</v>
      </c>
      <c r="CM4" s="13">
        <f t="shared" ref="CM4:CM35" si="4">COUNTIF($AX$11:$AX$60,CH4)</f>
        <v>0</v>
      </c>
      <c r="CN4" s="13">
        <f t="shared" ref="CN4:CN35" si="5">COUNTIF($BG$11:$BG$60,CH4)</f>
        <v>0</v>
      </c>
      <c r="CO4" s="16">
        <f t="shared" ref="CO4:CO35" si="6">COUNTIF($BP$11:$BP$60,CH4)</f>
        <v>0</v>
      </c>
      <c r="CP4" s="13"/>
    </row>
    <row r="5" spans="1:150" ht="12.75" customHeight="1" x14ac:dyDescent="0.2">
      <c r="A5" s="17" t="s">
        <v>17</v>
      </c>
      <c r="B5" s="54" t="s">
        <v>78</v>
      </c>
      <c r="C5" s="54"/>
      <c r="D5" s="54"/>
      <c r="E5" s="58"/>
      <c r="F5" s="58"/>
      <c r="G5" s="58"/>
      <c r="H5" s="6" t="str">
        <f>A13&amp;" - "&amp;SUM(P9,AA9,AJ9,AS9,BB9,BK9,BT9)</f>
        <v>Foreign - 0</v>
      </c>
      <c r="CH5" s="14" t="s">
        <v>18</v>
      </c>
      <c r="CI5" s="15">
        <f t="shared" si="0"/>
        <v>0</v>
      </c>
      <c r="CJ5" s="13">
        <f t="shared" si="1"/>
        <v>0</v>
      </c>
      <c r="CK5" s="13">
        <f t="shared" si="2"/>
        <v>0</v>
      </c>
      <c r="CL5" s="13">
        <f t="shared" si="3"/>
        <v>0</v>
      </c>
      <c r="CM5" s="13">
        <f t="shared" si="4"/>
        <v>0</v>
      </c>
      <c r="CN5" s="13">
        <f t="shared" si="5"/>
        <v>0</v>
      </c>
      <c r="CO5" s="16">
        <f t="shared" si="6"/>
        <v>0</v>
      </c>
      <c r="CP5" s="13"/>
    </row>
    <row r="6" spans="1:150" x14ac:dyDescent="0.2">
      <c r="A6" s="17" t="s">
        <v>19</v>
      </c>
      <c r="B6" s="54"/>
      <c r="C6" s="54"/>
      <c r="D6" s="54"/>
      <c r="E6" s="58"/>
      <c r="F6" s="58"/>
      <c r="G6" s="58"/>
      <c r="H6" s="6" t="str">
        <f>A14&amp;" - "&amp;SUM(Q9,AB9,AK9,AT9,BC9,BL9,BU9)</f>
        <v>New - 0</v>
      </c>
      <c r="CH6" s="14" t="s">
        <v>20</v>
      </c>
      <c r="CI6" s="15">
        <f t="shared" si="0"/>
        <v>0</v>
      </c>
      <c r="CJ6" s="13">
        <f t="shared" si="1"/>
        <v>0</v>
      </c>
      <c r="CK6" s="13">
        <f t="shared" si="2"/>
        <v>0</v>
      </c>
      <c r="CL6" s="13">
        <f t="shared" si="3"/>
        <v>0</v>
      </c>
      <c r="CM6" s="13">
        <f t="shared" si="4"/>
        <v>0</v>
      </c>
      <c r="CN6" s="13">
        <f t="shared" si="5"/>
        <v>0</v>
      </c>
      <c r="CO6" s="16">
        <f t="shared" si="6"/>
        <v>0</v>
      </c>
      <c r="CP6" s="13"/>
    </row>
    <row r="7" spans="1:150" x14ac:dyDescent="0.2">
      <c r="A7" s="17" t="s">
        <v>21</v>
      </c>
      <c r="B7" s="54"/>
      <c r="C7" s="54"/>
      <c r="D7" s="54"/>
      <c r="E7" s="58"/>
      <c r="F7" s="58"/>
      <c r="G7" s="58"/>
      <c r="H7" s="6" t="str">
        <f>A15&amp;" - "&amp;SUM(R9,AC9,AL9,AU9,BD9,BM9,BV9)</f>
        <v>Signed - 0</v>
      </c>
      <c r="CH7" s="14" t="s">
        <v>22</v>
      </c>
      <c r="CI7" s="15">
        <f t="shared" si="0"/>
        <v>0</v>
      </c>
      <c r="CJ7" s="13">
        <f t="shared" si="1"/>
        <v>0</v>
      </c>
      <c r="CK7" s="13">
        <f t="shared" si="2"/>
        <v>0</v>
      </c>
      <c r="CL7" s="13">
        <f t="shared" si="3"/>
        <v>0</v>
      </c>
      <c r="CM7" s="13">
        <f t="shared" si="4"/>
        <v>0</v>
      </c>
      <c r="CN7" s="13">
        <f t="shared" si="5"/>
        <v>0</v>
      </c>
      <c r="CO7" s="16">
        <f t="shared" si="6"/>
        <v>0</v>
      </c>
      <c r="CP7" s="13"/>
      <c r="DT7" s="7" t="str">
        <f>E3&amp;F3</f>
        <v/>
      </c>
      <c r="EA7" s="7" t="str">
        <f>E3&amp;G3</f>
        <v/>
      </c>
      <c r="EH7" s="7" t="str">
        <f>F3&amp;G3</f>
        <v/>
      </c>
      <c r="EO7" s="7" t="str">
        <f>E3&amp;F3&amp;G3</f>
        <v/>
      </c>
      <c r="EP7" s="7"/>
      <c r="EQ7" s="7"/>
      <c r="ER7" s="7"/>
      <c r="ES7" s="7"/>
      <c r="ET7" s="7"/>
    </row>
    <row r="8" spans="1:150" x14ac:dyDescent="0.2">
      <c r="A8" s="3" t="s">
        <v>23</v>
      </c>
      <c r="B8" s="54" t="s">
        <v>81</v>
      </c>
      <c r="C8" s="54"/>
      <c r="D8" s="54"/>
      <c r="E8" s="58"/>
      <c r="F8" s="58"/>
      <c r="G8" s="58"/>
      <c r="O8" s="7">
        <f>SUM(O9,Z9,AI9,AR9,BA9,BJ9,BS9)</f>
        <v>0</v>
      </c>
      <c r="P8" s="7">
        <f>SUM(P9,AA9,AJ9,AS9,BB9,BK9,BT9)</f>
        <v>0</v>
      </c>
      <c r="Q8" s="7">
        <f>SUM(Q9,AB9,AK9,AT9,BC9,BL9,BU9)</f>
        <v>0</v>
      </c>
      <c r="R8" s="7">
        <f>SUM(R9,AC9,AL9,AU9,BD9,BM9,BV9)</f>
        <v>0</v>
      </c>
      <c r="CH8" s="14" t="s">
        <v>24</v>
      </c>
      <c r="CI8" s="15">
        <f t="shared" si="0"/>
        <v>0</v>
      </c>
      <c r="CJ8" s="13">
        <f t="shared" si="1"/>
        <v>0</v>
      </c>
      <c r="CK8" s="13">
        <f t="shared" si="2"/>
        <v>0</v>
      </c>
      <c r="CL8" s="13">
        <f t="shared" si="3"/>
        <v>0</v>
      </c>
      <c r="CM8" s="13">
        <f t="shared" si="4"/>
        <v>0</v>
      </c>
      <c r="CN8" s="13">
        <f t="shared" si="5"/>
        <v>0</v>
      </c>
      <c r="CO8" s="16">
        <f t="shared" si="6"/>
        <v>0</v>
      </c>
      <c r="CP8" s="13"/>
      <c r="CR8" s="54" t="str">
        <f>"Colorless = "</f>
        <v xml:space="preserve">Colorless = </v>
      </c>
      <c r="CS8" s="54"/>
      <c r="CT8" s="54"/>
      <c r="CU8" s="54"/>
      <c r="CV8" s="54"/>
      <c r="CW8" s="7" t="s">
        <v>16</v>
      </c>
      <c r="CY8" s="54" t="str">
        <f>"First Color = "</f>
        <v xml:space="preserve">First Color = </v>
      </c>
      <c r="CZ8" s="54"/>
      <c r="DA8" s="54"/>
      <c r="DB8" s="54"/>
      <c r="DC8" s="54"/>
      <c r="DD8" s="7">
        <f>E3</f>
        <v>0</v>
      </c>
      <c r="DF8" s="54" t="str">
        <f>"Second Color = "</f>
        <v xml:space="preserve">Second Color = </v>
      </c>
      <c r="DG8" s="54"/>
      <c r="DH8" s="54"/>
      <c r="DI8" s="54"/>
      <c r="DJ8" s="54"/>
      <c r="DK8" s="7">
        <f>F3</f>
        <v>0</v>
      </c>
      <c r="DM8" s="54" t="str">
        <f>"Third Color = "</f>
        <v xml:space="preserve">Third Color = </v>
      </c>
      <c r="DN8" s="54"/>
      <c r="DO8" s="54"/>
      <c r="DP8" s="54"/>
      <c r="DQ8" s="54"/>
      <c r="DR8" s="7" t="str">
        <f>IF(G3=DM7,"",G3)</f>
        <v/>
      </c>
      <c r="DT8" s="54" t="str">
        <f>"First Pair = "</f>
        <v xml:space="preserve">First Pair = </v>
      </c>
      <c r="DU8" s="54"/>
      <c r="DV8" s="54"/>
      <c r="DW8" s="54"/>
      <c r="DX8" s="54"/>
      <c r="DY8" s="7" t="str">
        <f>IF(DT7=DD8,"",DT7)</f>
        <v/>
      </c>
      <c r="EA8" s="54" t="str">
        <f>"Second Pair = "&amp;U2</f>
        <v xml:space="preserve">Second Pair = </v>
      </c>
      <c r="EB8" s="54"/>
      <c r="EC8" s="54"/>
      <c r="ED8" s="54"/>
      <c r="EE8" s="54"/>
      <c r="EF8" s="7" t="str">
        <f>IF(EA7=DD8,"",EA7)</f>
        <v/>
      </c>
      <c r="EH8" s="54" t="str">
        <f>"Third Pair = "&amp;AB2</f>
        <v xml:space="preserve">Third Pair = </v>
      </c>
      <c r="EI8" s="54"/>
      <c r="EJ8" s="54"/>
      <c r="EK8" s="54"/>
      <c r="EL8" s="54"/>
      <c r="EM8" s="7" t="str">
        <f>IF(EH7=DK8,"",EH7)</f>
        <v/>
      </c>
      <c r="EO8" s="54" t="str">
        <f>"All Three = "&amp;AI2</f>
        <v xml:space="preserve">All Three = </v>
      </c>
      <c r="EP8" s="54"/>
      <c r="EQ8" s="54"/>
      <c r="ER8" s="54"/>
      <c r="ES8" s="54"/>
      <c r="ET8" s="7" t="str">
        <f>IF(OR(EO7=DD8,EO7=DY8),"",EO7)</f>
        <v/>
      </c>
    </row>
    <row r="9" spans="1:150" x14ac:dyDescent="0.2">
      <c r="A9" s="6"/>
      <c r="N9" s="13">
        <f>COUNTA(N11:N60)</f>
        <v>0</v>
      </c>
      <c r="O9" s="13">
        <f t="shared" ref="O9:R9" si="7">COUNTA(O11:O60)</f>
        <v>0</v>
      </c>
      <c r="P9" s="13">
        <f t="shared" si="7"/>
        <v>0</v>
      </c>
      <c r="Q9" s="13">
        <f t="shared" si="7"/>
        <v>0</v>
      </c>
      <c r="R9" s="13">
        <f t="shared" si="7"/>
        <v>0</v>
      </c>
      <c r="T9" s="13">
        <f>COUNTA(T11:T60)</f>
        <v>0</v>
      </c>
      <c r="W9" s="7" t="e">
        <f>AVERAGEIF(W11:W60,"&gt;0")</f>
        <v>#DIV/0!</v>
      </c>
      <c r="X9" s="18" t="e">
        <f>AVERAGEIF(X11:X60,"&gt;0")</f>
        <v>#DIV/0!</v>
      </c>
      <c r="Y9" s="18" t="e">
        <f>AVERAGEIF(Y11:Y60,"&gt;0")</f>
        <v>#DIV/0!</v>
      </c>
      <c r="Z9" s="13">
        <f>COUNTA(Z11:Z60)</f>
        <v>0</v>
      </c>
      <c r="AA9" s="13">
        <f t="shared" ref="AA9:AC9" si="8">COUNTA(AA11:AA60)</f>
        <v>0</v>
      </c>
      <c r="AB9" s="13">
        <f t="shared" si="8"/>
        <v>0</v>
      </c>
      <c r="AC9" s="13">
        <f t="shared" si="8"/>
        <v>0</v>
      </c>
      <c r="AE9" s="13">
        <f>COUNTA(AE11:AE60)</f>
        <v>0</v>
      </c>
      <c r="AH9" s="7" t="e">
        <f>AVERAGEIF(AH11:AH60,"&gt;0")</f>
        <v>#DIV/0!</v>
      </c>
      <c r="AI9" s="13">
        <f>COUNTA(AI11:AI60)</f>
        <v>0</v>
      </c>
      <c r="AJ9" s="13">
        <f t="shared" ref="AJ9:AL9" si="9">COUNTA(AJ11:AJ60)</f>
        <v>0</v>
      </c>
      <c r="AK9" s="13">
        <f t="shared" si="9"/>
        <v>0</v>
      </c>
      <c r="AL9" s="13">
        <f t="shared" si="9"/>
        <v>0</v>
      </c>
      <c r="AN9" s="13">
        <f>COUNTA(AN11:AN60)</f>
        <v>0</v>
      </c>
      <c r="AQ9" s="7" t="e">
        <f>AVERAGEIF(AQ11:AQ60,"&gt;0")</f>
        <v>#DIV/0!</v>
      </c>
      <c r="AR9" s="13">
        <f>COUNTA(AR11:AR60)</f>
        <v>0</v>
      </c>
      <c r="AS9" s="13">
        <f t="shared" ref="AS9:AU9" si="10">COUNTA(AS11:AS60)</f>
        <v>0</v>
      </c>
      <c r="AT9" s="13">
        <f t="shared" si="10"/>
        <v>0</v>
      </c>
      <c r="AU9" s="13">
        <f t="shared" si="10"/>
        <v>0</v>
      </c>
      <c r="AW9" s="13">
        <f>COUNTA(AW11:AW60)</f>
        <v>0</v>
      </c>
      <c r="AZ9" s="7" t="e">
        <f>AVERAGEIF(AZ11:AZ60,"&gt;0")</f>
        <v>#DIV/0!</v>
      </c>
      <c r="BA9" s="13">
        <f t="shared" ref="BA9:BD9" si="11">COUNTA(BA11:BA60)</f>
        <v>0</v>
      </c>
      <c r="BB9" s="13">
        <f t="shared" si="11"/>
        <v>0</v>
      </c>
      <c r="BC9" s="13">
        <f t="shared" si="11"/>
        <v>0</v>
      </c>
      <c r="BD9" s="13">
        <f t="shared" si="11"/>
        <v>0</v>
      </c>
      <c r="BF9" s="13">
        <f>COUNTA(BF11:BF60)</f>
        <v>0</v>
      </c>
      <c r="BI9" s="7" t="e">
        <f>AVERAGEIF(BI11:BI60,"&gt;0")</f>
        <v>#DIV/0!</v>
      </c>
      <c r="BJ9" s="13">
        <f t="shared" ref="BJ9:BM9" si="12">COUNTA(BJ11:BJ60)</f>
        <v>0</v>
      </c>
      <c r="BK9" s="13">
        <f t="shared" si="12"/>
        <v>0</v>
      </c>
      <c r="BL9" s="13">
        <f t="shared" si="12"/>
        <v>0</v>
      </c>
      <c r="BM9" s="13">
        <f t="shared" si="12"/>
        <v>0</v>
      </c>
      <c r="BO9" s="13">
        <f>COUNTA(BO11:BO60)</f>
        <v>0</v>
      </c>
      <c r="BR9" s="7" t="e">
        <f>AVERAGEIF(BR11:BR60,"&gt;0")</f>
        <v>#DIV/0!</v>
      </c>
      <c r="BS9" s="13">
        <f t="shared" ref="BS9:BV9" si="13">COUNTA(BS11:BS60)</f>
        <v>0</v>
      </c>
      <c r="BT9" s="13">
        <f t="shared" si="13"/>
        <v>0</v>
      </c>
      <c r="BU9" s="13">
        <f t="shared" si="13"/>
        <v>0</v>
      </c>
      <c r="BV9" s="13">
        <f t="shared" si="13"/>
        <v>0</v>
      </c>
      <c r="CH9" s="14" t="s">
        <v>25</v>
      </c>
      <c r="CI9" s="15">
        <f t="shared" si="0"/>
        <v>0</v>
      </c>
      <c r="CJ9" s="13">
        <f t="shared" si="1"/>
        <v>0</v>
      </c>
      <c r="CK9" s="13">
        <f t="shared" si="2"/>
        <v>0</v>
      </c>
      <c r="CL9" s="13">
        <f t="shared" si="3"/>
        <v>0</v>
      </c>
      <c r="CM9" s="13">
        <f t="shared" si="4"/>
        <v>0</v>
      </c>
      <c r="CN9" s="13">
        <f t="shared" si="5"/>
        <v>0</v>
      </c>
      <c r="CO9" s="16">
        <f t="shared" si="6"/>
        <v>0</v>
      </c>
      <c r="CP9" s="13"/>
      <c r="CR9" s="7"/>
      <c r="CS9" s="7"/>
      <c r="CT9" s="7"/>
      <c r="CU9" s="7"/>
      <c r="CV9" s="7"/>
      <c r="CW9" s="7"/>
      <c r="EO9" s="7"/>
      <c r="EP9" s="7"/>
      <c r="EQ9" s="7"/>
      <c r="ER9" s="7"/>
      <c r="ES9" s="7"/>
      <c r="ET9" s="7"/>
    </row>
    <row r="10" spans="1:150" x14ac:dyDescent="0.2">
      <c r="B10" s="20" t="str">
        <f>"Lands - "&amp;N9</f>
        <v>Lands - 0</v>
      </c>
      <c r="C10" s="20" t="str">
        <f>"Creatures - "&amp;T9</f>
        <v>Creatures - 0</v>
      </c>
      <c r="D10" s="20" t="str">
        <f>"Artifacts - "&amp;AE9</f>
        <v>Artifacts - 0</v>
      </c>
      <c r="E10" s="20" t="str">
        <f>"Enchantments - "&amp;AN9</f>
        <v>Enchantments - 0</v>
      </c>
      <c r="F10" s="20" t="str">
        <f>"Planeswalkers - "&amp;AW9</f>
        <v>Planeswalkers - 0</v>
      </c>
      <c r="G10" s="20" t="str">
        <f>"Instants - "&amp;BF9</f>
        <v>Instants - 0</v>
      </c>
      <c r="H10" s="20" t="str">
        <f>"Sorceries - "&amp;BO9</f>
        <v>Sorceries - 0</v>
      </c>
      <c r="I10" s="21"/>
      <c r="J10" s="21"/>
      <c r="K10" s="21"/>
      <c r="L10" s="21"/>
      <c r="M10" s="3"/>
      <c r="N10" s="20" t="s">
        <v>26</v>
      </c>
      <c r="O10" s="20" t="s">
        <v>27</v>
      </c>
      <c r="P10" s="20" t="s">
        <v>28</v>
      </c>
      <c r="Q10" s="20" t="s">
        <v>29</v>
      </c>
      <c r="R10" s="20" t="s">
        <v>30</v>
      </c>
      <c r="S10" s="20"/>
      <c r="T10" s="20" t="s">
        <v>26</v>
      </c>
      <c r="U10" s="20" t="s">
        <v>31</v>
      </c>
      <c r="V10" s="20" t="s">
        <v>32</v>
      </c>
      <c r="W10" s="20" t="s">
        <v>33</v>
      </c>
      <c r="X10" s="20" t="s">
        <v>34</v>
      </c>
      <c r="Y10" s="20" t="s">
        <v>35</v>
      </c>
      <c r="Z10" s="20" t="s">
        <v>27</v>
      </c>
      <c r="AA10" s="20" t="s">
        <v>28</v>
      </c>
      <c r="AB10" s="20" t="s">
        <v>29</v>
      </c>
      <c r="AC10" s="20" t="s">
        <v>30</v>
      </c>
      <c r="AD10" s="20"/>
      <c r="AE10" s="20" t="s">
        <v>26</v>
      </c>
      <c r="AF10" s="20" t="s">
        <v>31</v>
      </c>
      <c r="AG10" s="20" t="s">
        <v>32</v>
      </c>
      <c r="AH10" s="20" t="s">
        <v>33</v>
      </c>
      <c r="AI10" s="20" t="s">
        <v>27</v>
      </c>
      <c r="AJ10" s="20" t="s">
        <v>28</v>
      </c>
      <c r="AK10" s="20" t="s">
        <v>29</v>
      </c>
      <c r="AL10" s="20" t="s">
        <v>30</v>
      </c>
      <c r="AM10" s="20"/>
      <c r="AN10" s="20" t="s">
        <v>26</v>
      </c>
      <c r="AO10" s="20" t="s">
        <v>31</v>
      </c>
      <c r="AP10" s="20" t="s">
        <v>32</v>
      </c>
      <c r="AQ10" s="20" t="s">
        <v>33</v>
      </c>
      <c r="AR10" s="20" t="s">
        <v>27</v>
      </c>
      <c r="AS10" s="20" t="s">
        <v>28</v>
      </c>
      <c r="AT10" s="20" t="s">
        <v>29</v>
      </c>
      <c r="AU10" s="20" t="s">
        <v>30</v>
      </c>
      <c r="AV10" s="20"/>
      <c r="AW10" s="20" t="s">
        <v>26</v>
      </c>
      <c r="AX10" s="20" t="s">
        <v>31</v>
      </c>
      <c r="AY10" s="20" t="s">
        <v>32</v>
      </c>
      <c r="AZ10" s="20" t="s">
        <v>33</v>
      </c>
      <c r="BA10" s="20" t="s">
        <v>27</v>
      </c>
      <c r="BB10" s="20" t="s">
        <v>28</v>
      </c>
      <c r="BC10" s="20" t="s">
        <v>29</v>
      </c>
      <c r="BD10" s="20" t="s">
        <v>30</v>
      </c>
      <c r="BE10" s="20"/>
      <c r="BF10" s="20" t="s">
        <v>26</v>
      </c>
      <c r="BG10" s="20" t="s">
        <v>31</v>
      </c>
      <c r="BH10" s="20" t="s">
        <v>32</v>
      </c>
      <c r="BI10" s="20" t="s">
        <v>33</v>
      </c>
      <c r="BJ10" s="20" t="s">
        <v>27</v>
      </c>
      <c r="BK10" s="20" t="s">
        <v>28</v>
      </c>
      <c r="BL10" s="20" t="s">
        <v>29</v>
      </c>
      <c r="BM10" s="20" t="s">
        <v>30</v>
      </c>
      <c r="BN10" s="20"/>
      <c r="BO10" s="20" t="s">
        <v>26</v>
      </c>
      <c r="BP10" s="20" t="s">
        <v>31</v>
      </c>
      <c r="BQ10" s="20" t="s">
        <v>32</v>
      </c>
      <c r="BR10" s="20" t="s">
        <v>33</v>
      </c>
      <c r="BS10" s="20" t="s">
        <v>27</v>
      </c>
      <c r="BT10" s="20" t="s">
        <v>28</v>
      </c>
      <c r="BU10" s="20" t="s">
        <v>29</v>
      </c>
      <c r="BV10" s="20" t="s">
        <v>30</v>
      </c>
      <c r="BW10" s="21"/>
      <c r="BX10" s="6" t="s">
        <v>36</v>
      </c>
      <c r="BY10" s="7" t="s">
        <v>37</v>
      </c>
      <c r="BZ10" s="7" t="s">
        <v>38</v>
      </c>
      <c r="CA10" s="7"/>
      <c r="CB10" s="7"/>
      <c r="CC10" s="7"/>
      <c r="CD10" s="7"/>
      <c r="CE10" s="7"/>
      <c r="CF10" s="7"/>
      <c r="CG10" s="3"/>
      <c r="CH10" s="14" t="s">
        <v>39</v>
      </c>
      <c r="CI10" s="15">
        <f t="shared" si="0"/>
        <v>0</v>
      </c>
      <c r="CJ10" s="13">
        <f t="shared" si="1"/>
        <v>0</v>
      </c>
      <c r="CK10" s="13">
        <f t="shared" si="2"/>
        <v>0</v>
      </c>
      <c r="CL10" s="13">
        <f t="shared" si="3"/>
        <v>0</v>
      </c>
      <c r="CM10" s="13">
        <f t="shared" si="4"/>
        <v>0</v>
      </c>
      <c r="CN10" s="13">
        <f t="shared" si="5"/>
        <v>0</v>
      </c>
      <c r="CO10" s="16">
        <f t="shared" si="6"/>
        <v>0</v>
      </c>
      <c r="CP10" s="13"/>
      <c r="CR10" s="7" t="s">
        <v>40</v>
      </c>
      <c r="CS10" s="7" t="s">
        <v>41</v>
      </c>
      <c r="CT10" s="7" t="s">
        <v>42</v>
      </c>
      <c r="CU10" s="7" t="s">
        <v>43</v>
      </c>
      <c r="CV10" s="7" t="s">
        <v>44</v>
      </c>
      <c r="CW10" s="7" t="s">
        <v>45</v>
      </c>
      <c r="CY10" s="7" t="s">
        <v>40</v>
      </c>
      <c r="CZ10" s="7" t="s">
        <v>41</v>
      </c>
      <c r="DA10" s="7" t="s">
        <v>42</v>
      </c>
      <c r="DB10" s="7" t="s">
        <v>43</v>
      </c>
      <c r="DC10" s="7" t="s">
        <v>44</v>
      </c>
      <c r="DD10" s="7" t="s">
        <v>45</v>
      </c>
      <c r="DF10" s="7" t="s">
        <v>40</v>
      </c>
      <c r="DG10" s="7" t="s">
        <v>41</v>
      </c>
      <c r="DH10" s="7" t="s">
        <v>42</v>
      </c>
      <c r="DI10" s="7" t="s">
        <v>43</v>
      </c>
      <c r="DJ10" s="7" t="s">
        <v>44</v>
      </c>
      <c r="DK10" s="7" t="s">
        <v>45</v>
      </c>
      <c r="DM10" s="7" t="s">
        <v>40</v>
      </c>
      <c r="DN10" s="7" t="s">
        <v>41</v>
      </c>
      <c r="DO10" s="7" t="s">
        <v>42</v>
      </c>
      <c r="DP10" s="7" t="s">
        <v>43</v>
      </c>
      <c r="DQ10" s="7" t="s">
        <v>44</v>
      </c>
      <c r="DR10" s="7" t="s">
        <v>45</v>
      </c>
      <c r="DT10" s="7" t="s">
        <v>40</v>
      </c>
      <c r="DU10" s="7" t="s">
        <v>41</v>
      </c>
      <c r="DV10" s="7" t="s">
        <v>42</v>
      </c>
      <c r="DW10" s="7" t="s">
        <v>43</v>
      </c>
      <c r="DX10" s="7" t="s">
        <v>44</v>
      </c>
      <c r="DY10" s="7" t="s">
        <v>45</v>
      </c>
      <c r="EA10" s="7" t="s">
        <v>40</v>
      </c>
      <c r="EB10" s="7" t="s">
        <v>41</v>
      </c>
      <c r="EC10" s="7" t="s">
        <v>42</v>
      </c>
      <c r="ED10" s="7" t="s">
        <v>43</v>
      </c>
      <c r="EE10" s="7" t="s">
        <v>44</v>
      </c>
      <c r="EF10" s="7" t="s">
        <v>45</v>
      </c>
      <c r="EH10" s="7" t="s">
        <v>40</v>
      </c>
      <c r="EI10" s="7" t="s">
        <v>41</v>
      </c>
      <c r="EJ10" s="7" t="s">
        <v>42</v>
      </c>
      <c r="EK10" s="7" t="s">
        <v>43</v>
      </c>
      <c r="EL10" s="7" t="s">
        <v>44</v>
      </c>
      <c r="EM10" s="7" t="s">
        <v>45</v>
      </c>
      <c r="EO10" s="7" t="s">
        <v>40</v>
      </c>
      <c r="EP10" s="7" t="s">
        <v>41</v>
      </c>
      <c r="EQ10" s="7" t="s">
        <v>42</v>
      </c>
      <c r="ER10" s="7" t="s">
        <v>43</v>
      </c>
      <c r="ES10" s="7" t="s">
        <v>44</v>
      </c>
      <c r="ET10" s="7" t="s">
        <v>45</v>
      </c>
    </row>
    <row r="11" spans="1:150" x14ac:dyDescent="0.2">
      <c r="A11" s="22" t="s">
        <v>46</v>
      </c>
      <c r="B11" s="23" t="str">
        <f>IF(ISBLANK(N11)=FALSE,N11,"")</f>
        <v/>
      </c>
      <c r="C11" s="23" t="str">
        <f>IF(ISBLANK(T11)=FALSE,T11,"")</f>
        <v/>
      </c>
      <c r="D11" s="23" t="str">
        <f>IF(ISBLANK(AE11)=FALSE,AE11,"")</f>
        <v/>
      </c>
      <c r="E11" s="23" t="str">
        <f>IF(ISBLANK(AN11)=FALSE,AN11,"")</f>
        <v/>
      </c>
      <c r="F11" s="23" t="str">
        <f>IF(ISBLANK(AW11)=FALSE,AW11,"")</f>
        <v/>
      </c>
      <c r="G11" s="23" t="str">
        <f>IF(ISBLANK(BF11)=FALSE,BF11,"")</f>
        <v/>
      </c>
      <c r="H11" s="23" t="str">
        <f>IF(ISBLANK(BO11)=FALSE,BO11,"")</f>
        <v/>
      </c>
      <c r="I11" s="23"/>
      <c r="J11" s="23"/>
      <c r="K11" s="23"/>
      <c r="L11" s="23"/>
      <c r="M11" s="24"/>
      <c r="N11" s="23"/>
      <c r="O11" s="25"/>
      <c r="P11" s="25"/>
      <c r="Q11" s="25"/>
      <c r="R11" s="25"/>
      <c r="S11" s="23"/>
      <c r="T11" s="23"/>
      <c r="U11" s="25"/>
      <c r="V11" s="25"/>
      <c r="W11" s="25">
        <f t="shared" ref="W11:W60" si="14">IF(LEN(V11)=1,IF(IFERROR(ISNUMBER(V11),0),V11,1),IF(IFERROR(FIND("XX",V11,1),0),IF(ISNUMBER((TEXT(MID(V11,3,1),"0")*1)),LEN(MID(V11,4,LEN(V11)-3))+TEXT(MID(V11,3,1),"0"),LEN(MID(V11,3,LEN(V11)-2))),IF(LEFT(V11,1)="X",IF(ISNUMBER((TEXT(MID(V11,2,1),"0")*1)),MID(V11,2,1)+(LEN(MID(V11,3,LEN(V11)-2))),LEN(MID(V11,2,LEN(V11)-1))),IF(IFERROR(ISNUMBER(LEFT(V11,2)*1),0),LEFT(V11,2)+LEN(MID(V11,3,LEN(V11)-2)),IF(IFERROR(ISNUMBER(LEFT(V11,1)*1),0),LEN(MID(V11,2,LEN(V11)-1))+TEXT(LEFT(V11,1),"0"),LEN(V11))))))</f>
        <v>0</v>
      </c>
      <c r="X11" s="25"/>
      <c r="Y11" s="25"/>
      <c r="Z11" s="25"/>
      <c r="AA11" s="25"/>
      <c r="AB11" s="25"/>
      <c r="AC11" s="25"/>
      <c r="AD11" s="23"/>
      <c r="AE11" s="23"/>
      <c r="AF11" s="25"/>
      <c r="AG11" s="25"/>
      <c r="AH11" s="25">
        <f>IF(LEN(AG11)=1,IF(IFERROR(ISNUMBER(AG11),0),AG11,1),IF(IFERROR(FIND("XX",AG11,1),0),IF(ISNUMBER((TEXT(MID(AG11,3,1),"0")*1)),LEN(MID(AG11,4,LEN(AG11)-3))+TEXT(MID(AG11,3,1),"0"),LEN(MID(AG11,3,LEN(AG11)-2))),IF(LEFT(AG11,1)="X",IF(ISNUMBER((TEXT(MID(AG11,2,1),"0")*1)),MID(AG11,2,1)+(LEN(MID(AG11,3,LEN(AG11)-2))),LEN(MID(AG11,2,LEN(AG11)-1))),IF(IFERROR(ISNUMBER(LEFT(AG11,2)*1),0),LEFT(AG11,2)+LEN(MID(AG11,3,LEN(AG11)-2)),IF(IFERROR(ISNUMBER(LEFT(AG11,1)*1),0),LEN(MID(AG11,2,LEN(AG11)-1))+TEXT(LEFT(AG11,1),"0"),LEN(AG11))))))</f>
        <v>0</v>
      </c>
      <c r="AI11" s="25"/>
      <c r="AJ11" s="25"/>
      <c r="AK11" s="25"/>
      <c r="AL11" s="25"/>
      <c r="AM11" s="23"/>
      <c r="AN11" s="23"/>
      <c r="AO11" s="25"/>
      <c r="AP11" s="25"/>
      <c r="AQ11" s="25">
        <f>IF(LEN(AP11)=1,IF(IFERROR(ISNUMBER(AP11),0),AP11,1),IF(IFERROR(FIND("XX",AP11,1),0),IF(ISNUMBER((TEXT(MID(AP11,3,1),"0")*1)),LEN(MID(AP11,4,LEN(AP11)-3))+TEXT(MID(AP11,3,1),"0"),LEN(MID(AP11,3,LEN(AP11)-2))),IF(LEFT(AP11,1)="X",IF(ISNUMBER((TEXT(MID(AP11,2,1),"0")*1)),MID(AP11,2,1)+(LEN(MID(AP11,3,LEN(AP11)-2))),LEN(MID(AP11,2,LEN(AP11)-1))),IF(IFERROR(ISNUMBER(LEFT(AP11,2)*1),0),LEFT(AP11,2)+LEN(MID(AP11,3,LEN(AP11)-2)),IF(IFERROR(ISNUMBER(LEFT(AP11,1)*1),0),LEN(MID(AP11,2,LEN(AP11)-1))+TEXT(LEFT(AP11,1),"0"),LEN(AP11))))))</f>
        <v>0</v>
      </c>
      <c r="AR11" s="25"/>
      <c r="AS11" s="25"/>
      <c r="AT11" s="25"/>
      <c r="AU11" s="25"/>
      <c r="AV11" s="23"/>
      <c r="AW11" s="23"/>
      <c r="AX11" s="25"/>
      <c r="AY11" s="25"/>
      <c r="AZ11" s="25">
        <f>IF(LEN(AY11)=1,IF(IFERROR(ISNUMBER(AY11),0),AY11,1),IF(IFERROR(FIND("XX",AY11,1),0),IF(ISNUMBER((TEXT(MID(AY11,3,1),"0")*1)),LEN(MID(AY11,4,LEN(AY11)-3))+TEXT(MID(AY11,3,1),"0"),LEN(MID(AY11,3,LEN(AY11)-2))),IF(LEFT(AY11,1)="X",IF(ISNUMBER((TEXT(MID(AY11,2,1),"0")*1)),MID(AY11,2,1)+(LEN(MID(AY11,3,LEN(AY11)-2))),LEN(MID(AY11,2,LEN(AY11)-1))),IF(IFERROR(ISNUMBER(LEFT(AY11,2)*1),0),LEFT(AY11,2)+LEN(MID(AY11,3,LEN(AY11)-2)),IF(IFERROR(ISNUMBER(LEFT(AY11,1)*1),0),LEN(MID(AY11,2,LEN(AY11)-1))+TEXT(LEFT(AY11,1),"0"),LEN(AY11))))))</f>
        <v>0</v>
      </c>
      <c r="BA11" s="25"/>
      <c r="BB11" s="25"/>
      <c r="BC11" s="25"/>
      <c r="BD11" s="25"/>
      <c r="BE11" s="23"/>
      <c r="BF11" s="23"/>
      <c r="BG11" s="25"/>
      <c r="BH11" s="25"/>
      <c r="BI11" s="25">
        <f>IF(LEN(BH11)=1,IF(IFERROR(ISNUMBER(BH11),0),BH11,1),IF(IFERROR(FIND("XX",BH11,1),0),IF(ISNUMBER((TEXT(MID(BH11,3,1),"0")*1)),LEN(MID(BH11,4,LEN(BH11)-3))+TEXT(MID(BH11,3,1),"0"),LEN(MID(BH11,3,LEN(BH11)-2))),IF(LEFT(BH11,1)="X",IF(ISNUMBER((TEXT(MID(BH11,2,1),"0")*1)),MID(BH11,2,1)+(LEN(MID(BH11,3,LEN(BH11)-2))),LEN(MID(BH11,2,LEN(BH11)-1))),IF(IFERROR(ISNUMBER(LEFT(BH11,2)*1),0),LEFT(BH11,2)+LEN(MID(BH11,3,LEN(BH11)-2)),IF(IFERROR(ISNUMBER(LEFT(BH11,1)*1),0),LEN(MID(BH11,2,LEN(BH11)-1))+TEXT(LEFT(BH11,1),"0"),LEN(BH11))))))</f>
        <v>0</v>
      </c>
      <c r="BJ11" s="25"/>
      <c r="BK11" s="25"/>
      <c r="BL11" s="25"/>
      <c r="BM11" s="25"/>
      <c r="BN11" s="23"/>
      <c r="BO11" s="23"/>
      <c r="BP11" s="25"/>
      <c r="BQ11" s="25"/>
      <c r="BR11" s="25">
        <f>IF(LEN(BQ11)=1,IF(IFERROR(ISNUMBER(BQ11),0),BQ11,1),IF(IFERROR(FIND("XX",BQ11,1),0),IF(ISNUMBER((TEXT(MID(BQ11,3,1),"0")*1)),LEN(MID(BQ11,4,LEN(BQ11)-3))+TEXT(MID(BQ11,3,1),"0"),LEN(MID(BQ11,3,LEN(BQ11)-2))),IF(LEFT(BQ11,1)="X",IF(ISNUMBER((TEXT(MID(BQ11,2,1),"0")*1)),MID(BQ11,2,1)+(LEN(MID(BQ11,3,LEN(BQ11)-2))),LEN(MID(BQ11,2,LEN(BQ11)-1))),IF(IFERROR(ISNUMBER(LEFT(BQ11,2)*1),0),LEFT(BQ11,2)+LEN(MID(BQ11,3,LEN(BQ11)-2)),IF(IFERROR(ISNUMBER(LEFT(BQ11,1)*1),0),LEN(MID(BQ11,2,LEN(BQ11)-1))+TEXT(LEFT(BQ11,1),"0"),LEN(BQ11))))))</f>
        <v>0</v>
      </c>
      <c r="BS11" s="25"/>
      <c r="BT11" s="25"/>
      <c r="BU11" s="25"/>
      <c r="BV11" s="25"/>
      <c r="BW11" s="25"/>
      <c r="BX11" s="6" t="s">
        <v>1</v>
      </c>
      <c r="BY11" s="13">
        <f>N9</f>
        <v>0</v>
      </c>
      <c r="BZ11" s="13"/>
      <c r="CA11" s="13"/>
      <c r="CB11" s="13"/>
      <c r="CC11" s="13"/>
      <c r="CD11" s="13"/>
      <c r="CE11" s="13"/>
      <c r="CF11" s="13"/>
      <c r="CH11" s="14" t="s">
        <v>47</v>
      </c>
      <c r="CI11" s="15">
        <f t="shared" si="0"/>
        <v>0</v>
      </c>
      <c r="CJ11" s="13">
        <f t="shared" si="1"/>
        <v>0</v>
      </c>
      <c r="CK11" s="13">
        <f t="shared" si="2"/>
        <v>0</v>
      </c>
      <c r="CL11" s="13">
        <f t="shared" si="3"/>
        <v>0</v>
      </c>
      <c r="CM11" s="13">
        <f t="shared" si="4"/>
        <v>0</v>
      </c>
      <c r="CN11" s="13">
        <f t="shared" si="5"/>
        <v>0</v>
      </c>
      <c r="CO11" s="16">
        <f t="shared" si="6"/>
        <v>0</v>
      </c>
      <c r="CP11" s="13"/>
      <c r="CR11" s="7">
        <f t="shared" ref="CR11:CR60" si="15">IF($U11=$CW$8,$W11,)</f>
        <v>0</v>
      </c>
      <c r="CS11" s="7">
        <f t="shared" ref="CS11:CS60" si="16">IF($AF11=$CW$8,$AH11,)</f>
        <v>0</v>
      </c>
      <c r="CT11" s="7">
        <f t="shared" ref="CT11:CT60" si="17">IF($AO11=$CW$8,$AQ11,)</f>
        <v>0</v>
      </c>
      <c r="CU11" s="7">
        <f t="shared" ref="CU11:CU60" si="18">IF($AX11=$CW$8,$AZ11,)</f>
        <v>0</v>
      </c>
      <c r="CV11" s="7">
        <f t="shared" ref="CV11:CV60" si="19">IF($BG11=$CW$8,$BI11,)</f>
        <v>0</v>
      </c>
      <c r="CW11" s="7">
        <f t="shared" ref="CW11:CW60" si="20">IF($BP11=$CW$8,$BR11,)</f>
        <v>0</v>
      </c>
      <c r="CY11" s="7">
        <f t="shared" ref="CY11:CY60" si="21">IF($U11=$DD$8,$W11,)</f>
        <v>0</v>
      </c>
      <c r="CZ11" s="7">
        <f t="shared" ref="CZ11:CZ60" si="22">IF($AF11=$DD$8,$AH11,)</f>
        <v>0</v>
      </c>
      <c r="DA11" s="7">
        <f t="shared" ref="DA11:DA60" si="23">IF($AO11=$DD$8,$AQ11,)</f>
        <v>0</v>
      </c>
      <c r="DB11" s="7">
        <f t="shared" ref="DB11:DB60" si="24">IF($AX11=$DD$8,$AZ11,)</f>
        <v>0</v>
      </c>
      <c r="DC11" s="7">
        <f t="shared" ref="DC11:DC60" si="25">IF($BG11=$DD$8,$BI11,)</f>
        <v>0</v>
      </c>
      <c r="DD11" s="7">
        <f t="shared" ref="DD11:DD60" si="26">IF($BP11=$DD$8,$BR11,)</f>
        <v>0</v>
      </c>
      <c r="DF11" s="7">
        <f t="shared" ref="DF11:DF60" si="27">IF($U11=$DK$8,$W11,)</f>
        <v>0</v>
      </c>
      <c r="DG11" s="7">
        <f t="shared" ref="DG11:DG60" si="28">IF($AF11=$DK$8,$AH11,)</f>
        <v>0</v>
      </c>
      <c r="DH11" s="7">
        <f t="shared" ref="DH11:DH60" si="29">IF($AO11=$DK$8,$AQ11,)</f>
        <v>0</v>
      </c>
      <c r="DI11" s="7">
        <f t="shared" ref="DI11:DI60" si="30">IF($AX11=$DK$8,$AZ11,)</f>
        <v>0</v>
      </c>
      <c r="DJ11" s="7">
        <f t="shared" ref="DJ11:DJ60" si="31">IF($BG11=$DK$8,$BI11,)</f>
        <v>0</v>
      </c>
      <c r="DK11" s="7">
        <f t="shared" ref="DK11:DK60" si="32">IF($BP11=$DK$8,$BR11,)</f>
        <v>0</v>
      </c>
      <c r="DM11" s="7">
        <f t="shared" ref="DM11:DM60" si="33">IF($U11=$DR$8,$W11,)</f>
        <v>0</v>
      </c>
      <c r="DN11" s="7">
        <f t="shared" ref="DN11:DN60" si="34">IF($AF11=$DR$8,$AH11,)</f>
        <v>0</v>
      </c>
      <c r="DO11" s="7">
        <f t="shared" ref="DO11:DO60" si="35">IF($AO11=$DR$8,$AQ11,)</f>
        <v>0</v>
      </c>
      <c r="DP11" s="7">
        <f t="shared" ref="DP11:DP60" si="36">IF($AX11=$DR$8,$AZ11,)</f>
        <v>0</v>
      </c>
      <c r="DQ11" s="7">
        <f t="shared" ref="DQ11:DQ60" si="37">IF($BG11=$DR$8,$BI11,)</f>
        <v>0</v>
      </c>
      <c r="DR11" s="7">
        <f t="shared" ref="DR11:DR60" si="38">IF($BP11=$DR$8,$BR11,)</f>
        <v>0</v>
      </c>
      <c r="DT11" s="7">
        <f t="shared" ref="DT11:DT60" si="39">IF($U11=$DY$8,$W11,)</f>
        <v>0</v>
      </c>
      <c r="DU11" s="7">
        <f t="shared" ref="DU11:DU60" si="40">IF($AF11=$DY$8,$AH11,)</f>
        <v>0</v>
      </c>
      <c r="DV11" s="7">
        <f t="shared" ref="DV11:DV60" si="41">IF($AO11=$DY$8,$AQ11,)</f>
        <v>0</v>
      </c>
      <c r="DW11" s="7">
        <f t="shared" ref="DW11:DW60" si="42">IF($AX11=$DY$8,$AZ11,)</f>
        <v>0</v>
      </c>
      <c r="DX11" s="7">
        <f t="shared" ref="DX11:DX60" si="43">IF($BG11=$DY$8,$BI11,)</f>
        <v>0</v>
      </c>
      <c r="DY11" s="7">
        <f t="shared" ref="DY11:DY60" si="44">IF($BP11=$DY$8,$BR11,)</f>
        <v>0</v>
      </c>
      <c r="EA11" s="7">
        <f t="shared" ref="EA11:EA60" si="45">IF($U11=$EF$8,$W11,)</f>
        <v>0</v>
      </c>
      <c r="EB11" s="7">
        <f t="shared" ref="EB11:EB60" si="46">IF($AF11=$EF$8,$AH11,)</f>
        <v>0</v>
      </c>
      <c r="EC11" s="7">
        <f t="shared" ref="EC11:EC60" si="47">IF($AO11=$EF$8,$AQ11,)</f>
        <v>0</v>
      </c>
      <c r="ED11" s="7">
        <f t="shared" ref="ED11:ED60" si="48">IF($AX11=$EF$8,$AZ11,)</f>
        <v>0</v>
      </c>
      <c r="EE11" s="7">
        <f t="shared" ref="EE11:EE60" si="49">IF($BG11=$EF$8,$BI11,)</f>
        <v>0</v>
      </c>
      <c r="EF11" s="7">
        <f t="shared" ref="EF11:EF60" si="50">IF($BP11=$EF$8,$BR11,)</f>
        <v>0</v>
      </c>
      <c r="EH11" s="7">
        <f t="shared" ref="EH11:EH60" si="51">IF($U11=$EM$8,$W11,)</f>
        <v>0</v>
      </c>
      <c r="EI11" s="7">
        <f t="shared" ref="EI11:EI60" si="52">IF($AF11=$EM$8,$AH11,)</f>
        <v>0</v>
      </c>
      <c r="EJ11" s="7">
        <f t="shared" ref="EJ11:EJ60" si="53">IF($AO11=$EM$8,$AQ11,)</f>
        <v>0</v>
      </c>
      <c r="EK11" s="7">
        <f t="shared" ref="EK11:EK60" si="54">IF($AX11=$EM$8,$AZ11,)</f>
        <v>0</v>
      </c>
      <c r="EL11" s="7">
        <f t="shared" ref="EL11:EL60" si="55">IF($BG11=$EM$8,$BI11,)</f>
        <v>0</v>
      </c>
      <c r="EM11" s="7">
        <f t="shared" ref="EM11:EM60" si="56">IF($BP11=$EM$8,$BR11,)</f>
        <v>0</v>
      </c>
      <c r="EO11" s="7">
        <f t="shared" ref="EO11:EO60" si="57">IF($U11=$ET$8,$W11,)</f>
        <v>0</v>
      </c>
      <c r="EP11" s="7">
        <f t="shared" ref="EP11:EP60" si="58">IF($AF11=$ET$8,$AH11,)</f>
        <v>0</v>
      </c>
      <c r="EQ11" s="7">
        <f t="shared" ref="EQ11:EQ60" si="59">IF($AO11=$ET$8,$AQ11,)</f>
        <v>0</v>
      </c>
      <c r="ER11" s="7">
        <f t="shared" ref="ER11:ER60" si="60">IF($AX11=$ET$8,$AZ11,)</f>
        <v>0</v>
      </c>
      <c r="ES11" s="7">
        <f t="shared" ref="ES11:ES60" si="61">IF($BG11=$ET$8,$BI11,)</f>
        <v>0</v>
      </c>
      <c r="ET11" s="7">
        <f t="shared" ref="ET11:ET60" si="62">IF($BP11=$ET$8,$BR11,)</f>
        <v>0</v>
      </c>
    </row>
    <row r="12" spans="1:150" x14ac:dyDescent="0.2">
      <c r="A12" s="26" t="s">
        <v>48</v>
      </c>
      <c r="B12" s="23" t="str">
        <f t="shared" ref="B12:B60" si="63">IF(ISBLANK(N12)=FALSE,N12,"")</f>
        <v/>
      </c>
      <c r="C12" s="23" t="str">
        <f t="shared" ref="C12:C60" si="64">IF(ISBLANK(T12)=FALSE,T12,"")</f>
        <v/>
      </c>
      <c r="D12" s="23" t="str">
        <f t="shared" ref="D12:D60" si="65">IF(ISBLANK(AE12)=FALSE,AE12,"")</f>
        <v/>
      </c>
      <c r="E12" s="23" t="str">
        <f t="shared" ref="E12:E60" si="66">IF(ISBLANK(AN12)=FALSE,AN12,"")</f>
        <v/>
      </c>
      <c r="F12" s="23" t="str">
        <f t="shared" ref="F12:F60" si="67">IF(ISBLANK(AW12)=FALSE,AW12,"")</f>
        <v/>
      </c>
      <c r="G12" s="23" t="str">
        <f t="shared" ref="G12:G60" si="68">IF(ISBLANK(BF12)=FALSE,BF12,"")</f>
        <v/>
      </c>
      <c r="H12" s="23" t="str">
        <f t="shared" ref="H12:H60" si="69">IF(ISBLANK(BO12)=FALSE,BO12,"")</f>
        <v/>
      </c>
      <c r="I12" s="23"/>
      <c r="J12" s="23"/>
      <c r="K12" s="23"/>
      <c r="L12" s="23"/>
      <c r="N12" s="23"/>
      <c r="O12" s="25"/>
      <c r="P12" s="25"/>
      <c r="Q12" s="25"/>
      <c r="R12" s="25"/>
      <c r="S12" s="23"/>
      <c r="T12" s="23"/>
      <c r="U12" s="25"/>
      <c r="V12" s="25"/>
      <c r="W12" s="25">
        <f t="shared" si="14"/>
        <v>0</v>
      </c>
      <c r="X12" s="25"/>
      <c r="Y12" s="25"/>
      <c r="Z12" s="25"/>
      <c r="AA12" s="25"/>
      <c r="AB12" s="25"/>
      <c r="AC12" s="25"/>
      <c r="AD12" s="23"/>
      <c r="AE12" s="23"/>
      <c r="AF12" s="25"/>
      <c r="AG12" s="25"/>
      <c r="AH12" s="25">
        <f t="shared" ref="AH12:AH60" si="70">IF(LEN(AG12)=1,IF(IFERROR(ISNUMBER(AG12),0),AG12,1),IF(IFERROR(FIND("XX",AG12,1),0),IF(ISNUMBER((TEXT(MID(AG12,3,1),"0")*1)),LEN(MID(AG12,4,LEN(AG12)-3))+TEXT(MID(AG12,3,1),"0"),LEN(MID(AG12,3,LEN(AG12)-2))),IF(LEFT(AG12,1)="X",IF(ISNUMBER((TEXT(MID(AG12,2,1),"0")*1)),MID(AG12,2,1)+(LEN(MID(AG12,3,LEN(AG12)-2))),LEN(MID(AG12,2,LEN(AG12)-1))),IF(IFERROR(ISNUMBER(LEFT(AG12,2)*1),0),LEFT(AG12,2)+LEN(MID(AG12,3,LEN(AG12)-2)),IF(IFERROR(ISNUMBER(LEFT(AG12,1)*1),0),LEN(MID(AG12,2,LEN(AG12)-1))+TEXT(LEFT(AG12,1),"0"),LEN(AG12))))))</f>
        <v>0</v>
      </c>
      <c r="AI12" s="25"/>
      <c r="AJ12" s="25"/>
      <c r="AK12" s="25"/>
      <c r="AL12" s="25"/>
      <c r="AM12" s="23"/>
      <c r="AN12" s="23"/>
      <c r="AO12" s="25"/>
      <c r="AP12" s="25"/>
      <c r="AQ12" s="25">
        <f t="shared" ref="AQ12:AQ60" si="71">IF(LEN(AP12)=1,IF(IFERROR(ISNUMBER(AP12),0),AP12,1),IF(IFERROR(FIND("XX",AP12,1),0),IF(ISNUMBER((TEXT(MID(AP12,3,1),"0")*1)),LEN(MID(AP12,4,LEN(AP12)-3))+TEXT(MID(AP12,3,1),"0"),LEN(MID(AP12,3,LEN(AP12)-2))),IF(LEFT(AP12,1)="X",IF(ISNUMBER((TEXT(MID(AP12,2,1),"0")*1)),MID(AP12,2,1)+(LEN(MID(AP12,3,LEN(AP12)-2))),LEN(MID(AP12,2,LEN(AP12)-1))),IF(IFERROR(ISNUMBER(LEFT(AP12,2)*1),0),LEFT(AP12,2)+LEN(MID(AP12,3,LEN(AP12)-2)),IF(IFERROR(ISNUMBER(LEFT(AP12,1)*1),0),LEN(MID(AP12,2,LEN(AP12)-1))+TEXT(LEFT(AP12,1),"0"),LEN(AP12))))))</f>
        <v>0</v>
      </c>
      <c r="AR12" s="25"/>
      <c r="AS12" s="25"/>
      <c r="AT12" s="25"/>
      <c r="AU12" s="25"/>
      <c r="AV12" s="23"/>
      <c r="AW12" s="23"/>
      <c r="AX12" s="25"/>
      <c r="AY12" s="25"/>
      <c r="AZ12" s="25">
        <f t="shared" ref="AZ12:AZ60" si="72">IF(LEN(AY12)=1,IF(IFERROR(ISNUMBER(AY12),0),AY12,1),IF(IFERROR(FIND("XX",AY12,1),0),IF(ISNUMBER((TEXT(MID(AY12,3,1),"0")*1)),LEN(MID(AY12,4,LEN(AY12)-3))+TEXT(MID(AY12,3,1),"0"),LEN(MID(AY12,3,LEN(AY12)-2))),IF(LEFT(AY12,1)="X",IF(ISNUMBER((TEXT(MID(AY12,2,1),"0")*1)),MID(AY12,2,1)+(LEN(MID(AY12,3,LEN(AY12)-2))),LEN(MID(AY12,2,LEN(AY12)-1))),IF(IFERROR(ISNUMBER(LEFT(AY12,2)*1),0),LEFT(AY12,2)+LEN(MID(AY12,3,LEN(AY12)-2)),IF(IFERROR(ISNUMBER(LEFT(AY12,1)*1),0),LEN(MID(AY12,2,LEN(AY12)-1))+TEXT(LEFT(AY12,1),"0"),LEN(AY12))))))</f>
        <v>0</v>
      </c>
      <c r="BA12" s="25"/>
      <c r="BB12" s="25"/>
      <c r="BC12" s="25"/>
      <c r="BD12" s="25"/>
      <c r="BE12" s="23"/>
      <c r="BF12" s="23"/>
      <c r="BG12" s="25"/>
      <c r="BH12" s="25"/>
      <c r="BI12" s="25">
        <f t="shared" ref="BI12:BI60" si="73">IF(LEN(BH12)=1,IF(IFERROR(ISNUMBER(BH12),0),BH12,1),IF(IFERROR(FIND("XX",BH12,1),0),IF(ISNUMBER((TEXT(MID(BH12,3,1),"0")*1)),LEN(MID(BH12,4,LEN(BH12)-3))+TEXT(MID(BH12,3,1),"0"),LEN(MID(BH12,3,LEN(BH12)-2))),IF(LEFT(BH12,1)="X",IF(ISNUMBER((TEXT(MID(BH12,2,1),"0")*1)),MID(BH12,2,1)+(LEN(MID(BH12,3,LEN(BH12)-2))),LEN(MID(BH12,2,LEN(BH12)-1))),IF(IFERROR(ISNUMBER(LEFT(BH12,2)*1),0),LEFT(BH12,2)+LEN(MID(BH12,3,LEN(BH12)-2)),IF(IFERROR(ISNUMBER(LEFT(BH12,1)*1),0),LEN(MID(BH12,2,LEN(BH12)-1))+TEXT(LEFT(BH12,1),"0"),LEN(BH12))))))</f>
        <v>0</v>
      </c>
      <c r="BJ12" s="25"/>
      <c r="BK12" s="25"/>
      <c r="BL12" s="25"/>
      <c r="BM12" s="25"/>
      <c r="BN12" s="23"/>
      <c r="BO12" s="23"/>
      <c r="BP12" s="25"/>
      <c r="BQ12" s="25"/>
      <c r="BR12" s="25">
        <f t="shared" ref="BR12:BR60" si="74">IF(LEN(BQ12)=1,IF(IFERROR(ISNUMBER(BQ12),0),BQ12,1),IF(IFERROR(FIND("XX",BQ12,1),0),IF(ISNUMBER((TEXT(MID(BQ12,3,1),"0")*1)),LEN(MID(BQ12,4,LEN(BQ12)-3))+TEXT(MID(BQ12,3,1),"0"),LEN(MID(BQ12,3,LEN(BQ12)-2))),IF(LEFT(BQ12,1)="X",IF(ISNUMBER((TEXT(MID(BQ12,2,1),"0")*1)),MID(BQ12,2,1)+(LEN(MID(BQ12,3,LEN(BQ12)-2))),LEN(MID(BQ12,2,LEN(BQ12)-1))),IF(IFERROR(ISNUMBER(LEFT(BQ12,2)*1),0),LEFT(BQ12,2)+LEN(MID(BQ12,3,LEN(BQ12)-2)),IF(IFERROR(ISNUMBER(LEFT(BQ12,1)*1),0),LEN(MID(BQ12,2,LEN(BQ12)-1))+TEXT(LEFT(BQ12,1),"0"),LEN(BQ12))))))</f>
        <v>0</v>
      </c>
      <c r="BS12" s="25"/>
      <c r="BT12" s="25"/>
      <c r="BU12" s="25"/>
      <c r="BV12" s="25"/>
      <c r="BW12" s="25"/>
      <c r="BX12" s="6" t="s">
        <v>2</v>
      </c>
      <c r="BY12" s="7">
        <f>T9</f>
        <v>0</v>
      </c>
      <c r="BZ12" s="27" t="e">
        <f>W9</f>
        <v>#DIV/0!</v>
      </c>
      <c r="CA12" s="27"/>
      <c r="CB12" s="27"/>
      <c r="CC12" s="27"/>
      <c r="CD12" s="27"/>
      <c r="CE12" s="27"/>
      <c r="CF12" s="27"/>
      <c r="CH12" s="14" t="s">
        <v>49</v>
      </c>
      <c r="CI12" s="15">
        <f t="shared" si="0"/>
        <v>0</v>
      </c>
      <c r="CJ12" s="13">
        <f t="shared" si="1"/>
        <v>0</v>
      </c>
      <c r="CK12" s="13">
        <f t="shared" si="2"/>
        <v>0</v>
      </c>
      <c r="CL12" s="13">
        <f t="shared" si="3"/>
        <v>0</v>
      </c>
      <c r="CM12" s="13">
        <f t="shared" si="4"/>
        <v>0</v>
      </c>
      <c r="CN12" s="13">
        <f t="shared" si="5"/>
        <v>0</v>
      </c>
      <c r="CO12" s="16">
        <f t="shared" si="6"/>
        <v>0</v>
      </c>
      <c r="CP12" s="13"/>
      <c r="CR12" s="7">
        <f t="shared" si="15"/>
        <v>0</v>
      </c>
      <c r="CS12" s="7">
        <f t="shared" si="16"/>
        <v>0</v>
      </c>
      <c r="CT12" s="7">
        <f t="shared" si="17"/>
        <v>0</v>
      </c>
      <c r="CU12" s="7">
        <f t="shared" si="18"/>
        <v>0</v>
      </c>
      <c r="CV12" s="7">
        <f t="shared" si="19"/>
        <v>0</v>
      </c>
      <c r="CW12" s="7">
        <f t="shared" si="20"/>
        <v>0</v>
      </c>
      <c r="CY12" s="7">
        <f t="shared" si="21"/>
        <v>0</v>
      </c>
      <c r="CZ12" s="7">
        <f t="shared" si="22"/>
        <v>0</v>
      </c>
      <c r="DA12" s="7">
        <f t="shared" si="23"/>
        <v>0</v>
      </c>
      <c r="DB12" s="7">
        <f t="shared" si="24"/>
        <v>0</v>
      </c>
      <c r="DC12" s="7">
        <f t="shared" si="25"/>
        <v>0</v>
      </c>
      <c r="DD12" s="7">
        <f t="shared" si="26"/>
        <v>0</v>
      </c>
      <c r="DF12" s="7">
        <f t="shared" si="27"/>
        <v>0</v>
      </c>
      <c r="DG12" s="7">
        <f t="shared" si="28"/>
        <v>0</v>
      </c>
      <c r="DH12" s="7">
        <f t="shared" si="29"/>
        <v>0</v>
      </c>
      <c r="DI12" s="7">
        <f t="shared" si="30"/>
        <v>0</v>
      </c>
      <c r="DJ12" s="7">
        <f t="shared" si="31"/>
        <v>0</v>
      </c>
      <c r="DK12" s="7">
        <f t="shared" si="32"/>
        <v>0</v>
      </c>
      <c r="DM12" s="7">
        <f t="shared" si="33"/>
        <v>0</v>
      </c>
      <c r="DN12" s="7">
        <f t="shared" si="34"/>
        <v>0</v>
      </c>
      <c r="DO12" s="7">
        <f t="shared" si="35"/>
        <v>0</v>
      </c>
      <c r="DP12" s="7">
        <f t="shared" si="36"/>
        <v>0</v>
      </c>
      <c r="DQ12" s="7">
        <f t="shared" si="37"/>
        <v>0</v>
      </c>
      <c r="DR12" s="7">
        <f t="shared" si="38"/>
        <v>0</v>
      </c>
      <c r="DT12" s="7">
        <f t="shared" si="39"/>
        <v>0</v>
      </c>
      <c r="DU12" s="7">
        <f t="shared" si="40"/>
        <v>0</v>
      </c>
      <c r="DV12" s="7">
        <f t="shared" si="41"/>
        <v>0</v>
      </c>
      <c r="DW12" s="7">
        <f t="shared" si="42"/>
        <v>0</v>
      </c>
      <c r="DX12" s="7">
        <f t="shared" si="43"/>
        <v>0</v>
      </c>
      <c r="DY12" s="7">
        <f t="shared" si="44"/>
        <v>0</v>
      </c>
      <c r="EA12" s="7">
        <f t="shared" si="45"/>
        <v>0</v>
      </c>
      <c r="EB12" s="7">
        <f t="shared" si="46"/>
        <v>0</v>
      </c>
      <c r="EC12" s="7">
        <f t="shared" si="47"/>
        <v>0</v>
      </c>
      <c r="ED12" s="7">
        <f t="shared" si="48"/>
        <v>0</v>
      </c>
      <c r="EE12" s="7">
        <f t="shared" si="49"/>
        <v>0</v>
      </c>
      <c r="EF12" s="7">
        <f t="shared" si="50"/>
        <v>0</v>
      </c>
      <c r="EH12" s="7">
        <f t="shared" si="51"/>
        <v>0</v>
      </c>
      <c r="EI12" s="7">
        <f t="shared" si="52"/>
        <v>0</v>
      </c>
      <c r="EJ12" s="7">
        <f t="shared" si="53"/>
        <v>0</v>
      </c>
      <c r="EK12" s="7">
        <f t="shared" si="54"/>
        <v>0</v>
      </c>
      <c r="EL12" s="7">
        <f t="shared" si="55"/>
        <v>0</v>
      </c>
      <c r="EM12" s="7">
        <f t="shared" si="56"/>
        <v>0</v>
      </c>
      <c r="EO12" s="7">
        <f t="shared" si="57"/>
        <v>0</v>
      </c>
      <c r="EP12" s="7">
        <f t="shared" si="58"/>
        <v>0</v>
      </c>
      <c r="EQ12" s="7">
        <f t="shared" si="59"/>
        <v>0</v>
      </c>
      <c r="ER12" s="7">
        <f t="shared" si="60"/>
        <v>0</v>
      </c>
      <c r="ES12" s="7">
        <f t="shared" si="61"/>
        <v>0</v>
      </c>
      <c r="ET12" s="7">
        <f t="shared" si="62"/>
        <v>0</v>
      </c>
    </row>
    <row r="13" spans="1:150" x14ac:dyDescent="0.2">
      <c r="A13" s="28" t="s">
        <v>28</v>
      </c>
      <c r="B13" s="23" t="str">
        <f t="shared" si="63"/>
        <v/>
      </c>
      <c r="C13" s="23" t="str">
        <f t="shared" si="64"/>
        <v/>
      </c>
      <c r="D13" s="23" t="str">
        <f t="shared" si="65"/>
        <v/>
      </c>
      <c r="E13" s="23" t="str">
        <f t="shared" si="66"/>
        <v/>
      </c>
      <c r="F13" s="23" t="str">
        <f t="shared" si="67"/>
        <v/>
      </c>
      <c r="G13" s="23" t="str">
        <f t="shared" si="68"/>
        <v/>
      </c>
      <c r="H13" s="23" t="str">
        <f t="shared" si="69"/>
        <v/>
      </c>
      <c r="I13" s="23"/>
      <c r="J13" s="23"/>
      <c r="K13" s="23"/>
      <c r="L13" s="23"/>
      <c r="N13" s="23"/>
      <c r="O13" s="25"/>
      <c r="P13" s="25"/>
      <c r="Q13" s="25"/>
      <c r="R13" s="25"/>
      <c r="S13" s="23"/>
      <c r="T13" s="23"/>
      <c r="U13" s="25"/>
      <c r="V13" s="25"/>
      <c r="W13" s="25">
        <f t="shared" si="14"/>
        <v>0</v>
      </c>
      <c r="X13" s="25"/>
      <c r="Y13" s="25"/>
      <c r="Z13" s="25"/>
      <c r="AA13" s="25"/>
      <c r="AB13" s="25"/>
      <c r="AC13" s="25"/>
      <c r="AD13" s="23"/>
      <c r="AE13" s="23"/>
      <c r="AF13" s="25"/>
      <c r="AG13" s="25"/>
      <c r="AH13" s="25">
        <f t="shared" si="70"/>
        <v>0</v>
      </c>
      <c r="AI13" s="25"/>
      <c r="AJ13" s="25"/>
      <c r="AK13" s="25"/>
      <c r="AL13" s="25"/>
      <c r="AM13" s="23"/>
      <c r="AN13" s="23"/>
      <c r="AO13" s="25"/>
      <c r="AP13" s="25"/>
      <c r="AQ13" s="25">
        <f t="shared" si="71"/>
        <v>0</v>
      </c>
      <c r="AR13" s="25"/>
      <c r="AS13" s="25"/>
      <c r="AT13" s="25"/>
      <c r="AU13" s="25"/>
      <c r="AV13" s="23"/>
      <c r="AW13" s="23"/>
      <c r="AX13" s="25"/>
      <c r="AY13" s="25"/>
      <c r="AZ13" s="25">
        <f t="shared" si="72"/>
        <v>0</v>
      </c>
      <c r="BA13" s="25"/>
      <c r="BB13" s="25"/>
      <c r="BC13" s="25"/>
      <c r="BD13" s="25"/>
      <c r="BE13" s="23"/>
      <c r="BF13" s="23"/>
      <c r="BG13" s="25"/>
      <c r="BH13" s="25"/>
      <c r="BI13" s="25">
        <f t="shared" si="73"/>
        <v>0</v>
      </c>
      <c r="BJ13" s="25"/>
      <c r="BK13" s="25"/>
      <c r="BL13" s="25"/>
      <c r="BM13" s="25"/>
      <c r="BN13" s="23"/>
      <c r="BO13" s="23"/>
      <c r="BP13" s="25"/>
      <c r="BQ13" s="25"/>
      <c r="BR13" s="25">
        <f t="shared" si="74"/>
        <v>0</v>
      </c>
      <c r="BS13" s="25"/>
      <c r="BT13" s="25"/>
      <c r="BU13" s="25"/>
      <c r="BV13" s="25"/>
      <c r="BW13" s="25"/>
      <c r="BX13" s="6" t="s">
        <v>50</v>
      </c>
      <c r="BY13" s="7">
        <f>AE9</f>
        <v>0</v>
      </c>
      <c r="BZ13" s="27" t="e">
        <f>AH9</f>
        <v>#DIV/0!</v>
      </c>
      <c r="CA13" s="27"/>
      <c r="CB13" s="27"/>
      <c r="CC13" s="27"/>
      <c r="CD13" s="27"/>
      <c r="CE13" s="27"/>
      <c r="CF13" s="27"/>
      <c r="CH13" s="14" t="s">
        <v>51</v>
      </c>
      <c r="CI13" s="15">
        <f t="shared" si="0"/>
        <v>0</v>
      </c>
      <c r="CJ13" s="13">
        <f t="shared" si="1"/>
        <v>0</v>
      </c>
      <c r="CK13" s="13">
        <f t="shared" si="2"/>
        <v>0</v>
      </c>
      <c r="CL13" s="13">
        <f t="shared" si="3"/>
        <v>0</v>
      </c>
      <c r="CM13" s="13">
        <f t="shared" si="4"/>
        <v>0</v>
      </c>
      <c r="CN13" s="13">
        <f t="shared" si="5"/>
        <v>0</v>
      </c>
      <c r="CO13" s="16">
        <f t="shared" si="6"/>
        <v>0</v>
      </c>
      <c r="CP13" s="13"/>
      <c r="CR13" s="7">
        <f t="shared" si="15"/>
        <v>0</v>
      </c>
      <c r="CS13" s="7">
        <f t="shared" si="16"/>
        <v>0</v>
      </c>
      <c r="CT13" s="7">
        <f t="shared" si="17"/>
        <v>0</v>
      </c>
      <c r="CU13" s="7">
        <f t="shared" si="18"/>
        <v>0</v>
      </c>
      <c r="CV13" s="7">
        <f t="shared" si="19"/>
        <v>0</v>
      </c>
      <c r="CW13" s="7">
        <f t="shared" si="20"/>
        <v>0</v>
      </c>
      <c r="CY13" s="7">
        <f t="shared" si="21"/>
        <v>0</v>
      </c>
      <c r="CZ13" s="7">
        <f t="shared" si="22"/>
        <v>0</v>
      </c>
      <c r="DA13" s="7">
        <f t="shared" si="23"/>
        <v>0</v>
      </c>
      <c r="DB13" s="7">
        <f t="shared" si="24"/>
        <v>0</v>
      </c>
      <c r="DC13" s="7">
        <f t="shared" si="25"/>
        <v>0</v>
      </c>
      <c r="DD13" s="7">
        <f t="shared" si="26"/>
        <v>0</v>
      </c>
      <c r="DF13" s="7">
        <f t="shared" si="27"/>
        <v>0</v>
      </c>
      <c r="DG13" s="7">
        <f t="shared" si="28"/>
        <v>0</v>
      </c>
      <c r="DH13" s="7">
        <f t="shared" si="29"/>
        <v>0</v>
      </c>
      <c r="DI13" s="7">
        <f t="shared" si="30"/>
        <v>0</v>
      </c>
      <c r="DJ13" s="7">
        <f t="shared" si="31"/>
        <v>0</v>
      </c>
      <c r="DK13" s="7">
        <f t="shared" si="32"/>
        <v>0</v>
      </c>
      <c r="DM13" s="7">
        <f t="shared" si="33"/>
        <v>0</v>
      </c>
      <c r="DN13" s="7">
        <f t="shared" si="34"/>
        <v>0</v>
      </c>
      <c r="DO13" s="7">
        <f t="shared" si="35"/>
        <v>0</v>
      </c>
      <c r="DP13" s="7">
        <f t="shared" si="36"/>
        <v>0</v>
      </c>
      <c r="DQ13" s="7">
        <f t="shared" si="37"/>
        <v>0</v>
      </c>
      <c r="DR13" s="7">
        <f t="shared" si="38"/>
        <v>0</v>
      </c>
      <c r="DT13" s="7">
        <f t="shared" si="39"/>
        <v>0</v>
      </c>
      <c r="DU13" s="7">
        <f t="shared" si="40"/>
        <v>0</v>
      </c>
      <c r="DV13" s="7">
        <f t="shared" si="41"/>
        <v>0</v>
      </c>
      <c r="DW13" s="7">
        <f t="shared" si="42"/>
        <v>0</v>
      </c>
      <c r="DX13" s="7">
        <f t="shared" si="43"/>
        <v>0</v>
      </c>
      <c r="DY13" s="7">
        <f t="shared" si="44"/>
        <v>0</v>
      </c>
      <c r="EA13" s="7">
        <f t="shared" si="45"/>
        <v>0</v>
      </c>
      <c r="EB13" s="7">
        <f t="shared" si="46"/>
        <v>0</v>
      </c>
      <c r="EC13" s="7">
        <f t="shared" si="47"/>
        <v>0</v>
      </c>
      <c r="ED13" s="7">
        <f t="shared" si="48"/>
        <v>0</v>
      </c>
      <c r="EE13" s="7">
        <f t="shared" si="49"/>
        <v>0</v>
      </c>
      <c r="EF13" s="7">
        <f t="shared" si="50"/>
        <v>0</v>
      </c>
      <c r="EH13" s="7">
        <f t="shared" si="51"/>
        <v>0</v>
      </c>
      <c r="EI13" s="7">
        <f t="shared" si="52"/>
        <v>0</v>
      </c>
      <c r="EJ13" s="7">
        <f t="shared" si="53"/>
        <v>0</v>
      </c>
      <c r="EK13" s="7">
        <f t="shared" si="54"/>
        <v>0</v>
      </c>
      <c r="EL13" s="7">
        <f t="shared" si="55"/>
        <v>0</v>
      </c>
      <c r="EM13" s="7">
        <f t="shared" si="56"/>
        <v>0</v>
      </c>
      <c r="EO13" s="7">
        <f t="shared" si="57"/>
        <v>0</v>
      </c>
      <c r="EP13" s="7">
        <f t="shared" si="58"/>
        <v>0</v>
      </c>
      <c r="EQ13" s="7">
        <f t="shared" si="59"/>
        <v>0</v>
      </c>
      <c r="ER13" s="7">
        <f t="shared" si="60"/>
        <v>0</v>
      </c>
      <c r="ES13" s="7">
        <f t="shared" si="61"/>
        <v>0</v>
      </c>
      <c r="ET13" s="7">
        <f t="shared" si="62"/>
        <v>0</v>
      </c>
    </row>
    <row r="14" spans="1:150" x14ac:dyDescent="0.2">
      <c r="A14" s="29" t="s">
        <v>30</v>
      </c>
      <c r="B14" s="23" t="str">
        <f t="shared" si="63"/>
        <v/>
      </c>
      <c r="C14" s="23" t="str">
        <f t="shared" si="64"/>
        <v/>
      </c>
      <c r="D14" s="23" t="str">
        <f t="shared" si="65"/>
        <v/>
      </c>
      <c r="E14" s="23" t="str">
        <f t="shared" si="66"/>
        <v/>
      </c>
      <c r="F14" s="23" t="str">
        <f t="shared" si="67"/>
        <v/>
      </c>
      <c r="G14" s="23" t="str">
        <f t="shared" si="68"/>
        <v/>
      </c>
      <c r="H14" s="23" t="str">
        <f t="shared" si="69"/>
        <v/>
      </c>
      <c r="I14" s="23"/>
      <c r="J14" s="23"/>
      <c r="K14" s="23"/>
      <c r="L14" s="23"/>
      <c r="M14" s="24"/>
      <c r="N14" s="23"/>
      <c r="O14" s="25"/>
      <c r="P14" s="25"/>
      <c r="Q14" s="25"/>
      <c r="R14" s="25"/>
      <c r="S14" s="23"/>
      <c r="T14" s="23"/>
      <c r="U14" s="25"/>
      <c r="V14" s="25"/>
      <c r="W14" s="25">
        <f t="shared" si="14"/>
        <v>0</v>
      </c>
      <c r="X14" s="25"/>
      <c r="Y14" s="25"/>
      <c r="Z14" s="25"/>
      <c r="AA14" s="25"/>
      <c r="AB14" s="25"/>
      <c r="AC14" s="25"/>
      <c r="AD14" s="23"/>
      <c r="AE14" s="23"/>
      <c r="AF14" s="25"/>
      <c r="AG14" s="25"/>
      <c r="AH14" s="25">
        <f t="shared" si="70"/>
        <v>0</v>
      </c>
      <c r="AI14" s="25"/>
      <c r="AJ14" s="25"/>
      <c r="AK14" s="25"/>
      <c r="AL14" s="25"/>
      <c r="AM14" s="23"/>
      <c r="AN14" s="23"/>
      <c r="AO14" s="25"/>
      <c r="AP14" s="25"/>
      <c r="AQ14" s="25">
        <f t="shared" si="71"/>
        <v>0</v>
      </c>
      <c r="AR14" s="25"/>
      <c r="AS14" s="25"/>
      <c r="AT14" s="25"/>
      <c r="AU14" s="25"/>
      <c r="AV14" s="23"/>
      <c r="AW14" s="23"/>
      <c r="AX14" s="25"/>
      <c r="AY14" s="25"/>
      <c r="AZ14" s="25">
        <f t="shared" si="72"/>
        <v>0</v>
      </c>
      <c r="BA14" s="25"/>
      <c r="BB14" s="25"/>
      <c r="BC14" s="25"/>
      <c r="BD14" s="25"/>
      <c r="BE14" s="23"/>
      <c r="BF14" s="23"/>
      <c r="BG14" s="25"/>
      <c r="BH14" s="25"/>
      <c r="BI14" s="25">
        <f t="shared" si="73"/>
        <v>0</v>
      </c>
      <c r="BJ14" s="25"/>
      <c r="BK14" s="25"/>
      <c r="BL14" s="25"/>
      <c r="BM14" s="25"/>
      <c r="BN14" s="23"/>
      <c r="BO14" s="23"/>
      <c r="BP14" s="25"/>
      <c r="BQ14" s="25"/>
      <c r="BR14" s="25">
        <f t="shared" si="74"/>
        <v>0</v>
      </c>
      <c r="BS14" s="25"/>
      <c r="BT14" s="25"/>
      <c r="BU14" s="25"/>
      <c r="BV14" s="25"/>
      <c r="BW14" s="25"/>
      <c r="BX14" s="6" t="s">
        <v>4</v>
      </c>
      <c r="BY14" s="7">
        <f>AN9</f>
        <v>0</v>
      </c>
      <c r="BZ14" s="27" t="e">
        <f>AQ9</f>
        <v>#DIV/0!</v>
      </c>
      <c r="CA14" s="27"/>
      <c r="CB14" s="27"/>
      <c r="CC14" s="27"/>
      <c r="CD14" s="27"/>
      <c r="CE14" s="27"/>
      <c r="CF14" s="27"/>
      <c r="CG14" s="30"/>
      <c r="CH14" s="14" t="s">
        <v>52</v>
      </c>
      <c r="CI14" s="15">
        <f t="shared" si="0"/>
        <v>0</v>
      </c>
      <c r="CJ14" s="13">
        <f t="shared" si="1"/>
        <v>0</v>
      </c>
      <c r="CK14" s="13">
        <f t="shared" si="2"/>
        <v>0</v>
      </c>
      <c r="CL14" s="13">
        <f t="shared" si="3"/>
        <v>0</v>
      </c>
      <c r="CM14" s="13">
        <f t="shared" si="4"/>
        <v>0</v>
      </c>
      <c r="CN14" s="13">
        <f t="shared" si="5"/>
        <v>0</v>
      </c>
      <c r="CO14" s="16">
        <f t="shared" si="6"/>
        <v>0</v>
      </c>
      <c r="CP14" s="13"/>
      <c r="CR14" s="7">
        <f t="shared" si="15"/>
        <v>0</v>
      </c>
      <c r="CS14" s="7">
        <f t="shared" si="16"/>
        <v>0</v>
      </c>
      <c r="CT14" s="7">
        <f t="shared" si="17"/>
        <v>0</v>
      </c>
      <c r="CU14" s="7">
        <f t="shared" si="18"/>
        <v>0</v>
      </c>
      <c r="CV14" s="7">
        <f t="shared" si="19"/>
        <v>0</v>
      </c>
      <c r="CW14" s="7">
        <f t="shared" si="20"/>
        <v>0</v>
      </c>
      <c r="CY14" s="7">
        <f t="shared" si="21"/>
        <v>0</v>
      </c>
      <c r="CZ14" s="7">
        <f t="shared" si="22"/>
        <v>0</v>
      </c>
      <c r="DA14" s="7">
        <f t="shared" si="23"/>
        <v>0</v>
      </c>
      <c r="DB14" s="7">
        <f t="shared" si="24"/>
        <v>0</v>
      </c>
      <c r="DC14" s="7">
        <f t="shared" si="25"/>
        <v>0</v>
      </c>
      <c r="DD14" s="7">
        <f t="shared" si="26"/>
        <v>0</v>
      </c>
      <c r="DF14" s="7">
        <f t="shared" si="27"/>
        <v>0</v>
      </c>
      <c r="DG14" s="7">
        <f t="shared" si="28"/>
        <v>0</v>
      </c>
      <c r="DH14" s="7">
        <f t="shared" si="29"/>
        <v>0</v>
      </c>
      <c r="DI14" s="7">
        <f t="shared" si="30"/>
        <v>0</v>
      </c>
      <c r="DJ14" s="7">
        <f t="shared" si="31"/>
        <v>0</v>
      </c>
      <c r="DK14" s="7">
        <f t="shared" si="32"/>
        <v>0</v>
      </c>
      <c r="DM14" s="7">
        <f t="shared" si="33"/>
        <v>0</v>
      </c>
      <c r="DN14" s="7">
        <f t="shared" si="34"/>
        <v>0</v>
      </c>
      <c r="DO14" s="7">
        <f t="shared" si="35"/>
        <v>0</v>
      </c>
      <c r="DP14" s="7">
        <f t="shared" si="36"/>
        <v>0</v>
      </c>
      <c r="DQ14" s="7">
        <f t="shared" si="37"/>
        <v>0</v>
      </c>
      <c r="DR14" s="7">
        <f t="shared" si="38"/>
        <v>0</v>
      </c>
      <c r="DT14" s="7">
        <f t="shared" si="39"/>
        <v>0</v>
      </c>
      <c r="DU14" s="7">
        <f t="shared" si="40"/>
        <v>0</v>
      </c>
      <c r="DV14" s="7">
        <f t="shared" si="41"/>
        <v>0</v>
      </c>
      <c r="DW14" s="7">
        <f t="shared" si="42"/>
        <v>0</v>
      </c>
      <c r="DX14" s="7">
        <f t="shared" si="43"/>
        <v>0</v>
      </c>
      <c r="DY14" s="7">
        <f t="shared" si="44"/>
        <v>0</v>
      </c>
      <c r="EA14" s="7">
        <f t="shared" si="45"/>
        <v>0</v>
      </c>
      <c r="EB14" s="7">
        <f t="shared" si="46"/>
        <v>0</v>
      </c>
      <c r="EC14" s="7">
        <f t="shared" si="47"/>
        <v>0</v>
      </c>
      <c r="ED14" s="7">
        <f t="shared" si="48"/>
        <v>0</v>
      </c>
      <c r="EE14" s="7">
        <f t="shared" si="49"/>
        <v>0</v>
      </c>
      <c r="EF14" s="7">
        <f t="shared" si="50"/>
        <v>0</v>
      </c>
      <c r="EH14" s="7">
        <f t="shared" si="51"/>
        <v>0</v>
      </c>
      <c r="EI14" s="7">
        <f t="shared" si="52"/>
        <v>0</v>
      </c>
      <c r="EJ14" s="7">
        <f t="shared" si="53"/>
        <v>0</v>
      </c>
      <c r="EK14" s="7">
        <f t="shared" si="54"/>
        <v>0</v>
      </c>
      <c r="EL14" s="7">
        <f t="shared" si="55"/>
        <v>0</v>
      </c>
      <c r="EM14" s="7">
        <f t="shared" si="56"/>
        <v>0</v>
      </c>
      <c r="EO14" s="7">
        <f t="shared" si="57"/>
        <v>0</v>
      </c>
      <c r="EP14" s="7">
        <f t="shared" si="58"/>
        <v>0</v>
      </c>
      <c r="EQ14" s="7">
        <f t="shared" si="59"/>
        <v>0</v>
      </c>
      <c r="ER14" s="7">
        <f t="shared" si="60"/>
        <v>0</v>
      </c>
      <c r="ES14" s="7">
        <f t="shared" si="61"/>
        <v>0</v>
      </c>
      <c r="ET14" s="7">
        <f t="shared" si="62"/>
        <v>0</v>
      </c>
    </row>
    <row r="15" spans="1:150" x14ac:dyDescent="0.2">
      <c r="A15" s="31" t="s">
        <v>29</v>
      </c>
      <c r="B15" s="23" t="str">
        <f t="shared" si="63"/>
        <v/>
      </c>
      <c r="C15" s="23" t="str">
        <f t="shared" si="64"/>
        <v/>
      </c>
      <c r="D15" s="23" t="str">
        <f t="shared" si="65"/>
        <v/>
      </c>
      <c r="E15" s="23" t="str">
        <f t="shared" si="66"/>
        <v/>
      </c>
      <c r="F15" s="23" t="str">
        <f t="shared" si="67"/>
        <v/>
      </c>
      <c r="G15" s="23" t="str">
        <f t="shared" si="68"/>
        <v/>
      </c>
      <c r="H15" s="23" t="str">
        <f t="shared" si="69"/>
        <v/>
      </c>
      <c r="I15" s="23"/>
      <c r="J15" s="23"/>
      <c r="K15" s="23"/>
      <c r="L15" s="23"/>
      <c r="M15" s="24"/>
      <c r="N15" s="23"/>
      <c r="O15" s="25"/>
      <c r="P15" s="25"/>
      <c r="Q15" s="25"/>
      <c r="R15" s="25"/>
      <c r="S15" s="23"/>
      <c r="T15" s="23"/>
      <c r="U15" s="25"/>
      <c r="V15" s="25"/>
      <c r="W15" s="25">
        <f t="shared" si="14"/>
        <v>0</v>
      </c>
      <c r="X15" s="25"/>
      <c r="Y15" s="25"/>
      <c r="Z15" s="25"/>
      <c r="AA15" s="25"/>
      <c r="AB15" s="25"/>
      <c r="AC15" s="25"/>
      <c r="AD15" s="23"/>
      <c r="AE15" s="23"/>
      <c r="AF15" s="25"/>
      <c r="AG15" s="25"/>
      <c r="AH15" s="25">
        <f t="shared" si="70"/>
        <v>0</v>
      </c>
      <c r="AI15" s="25"/>
      <c r="AJ15" s="25"/>
      <c r="AK15" s="25"/>
      <c r="AL15" s="25"/>
      <c r="AM15" s="23"/>
      <c r="AN15" s="23"/>
      <c r="AO15" s="25"/>
      <c r="AP15" s="25"/>
      <c r="AQ15" s="25">
        <f t="shared" si="71"/>
        <v>0</v>
      </c>
      <c r="AR15" s="25"/>
      <c r="AS15" s="25"/>
      <c r="AT15" s="25"/>
      <c r="AU15" s="25"/>
      <c r="AV15" s="23"/>
      <c r="AW15" s="23"/>
      <c r="AX15" s="25"/>
      <c r="AY15" s="25"/>
      <c r="AZ15" s="25">
        <f t="shared" si="72"/>
        <v>0</v>
      </c>
      <c r="BA15" s="25"/>
      <c r="BB15" s="25"/>
      <c r="BC15" s="25"/>
      <c r="BD15" s="25"/>
      <c r="BE15" s="23"/>
      <c r="BF15" s="23"/>
      <c r="BG15" s="25"/>
      <c r="BH15" s="25"/>
      <c r="BI15" s="25">
        <f t="shared" si="73"/>
        <v>0</v>
      </c>
      <c r="BJ15" s="25"/>
      <c r="BK15" s="25"/>
      <c r="BL15" s="25"/>
      <c r="BM15" s="25"/>
      <c r="BN15" s="23"/>
      <c r="BO15" s="23"/>
      <c r="BP15" s="25"/>
      <c r="BQ15" s="25"/>
      <c r="BR15" s="25">
        <f t="shared" si="74"/>
        <v>0</v>
      </c>
      <c r="BS15" s="25"/>
      <c r="BT15" s="25"/>
      <c r="BU15" s="25"/>
      <c r="BV15" s="25"/>
      <c r="BW15" s="25"/>
      <c r="BX15" s="6" t="s">
        <v>5</v>
      </c>
      <c r="BY15" s="7">
        <f>AW9</f>
        <v>0</v>
      </c>
      <c r="BZ15" s="27" t="e">
        <f>AZ9</f>
        <v>#DIV/0!</v>
      </c>
      <c r="CA15" s="27"/>
      <c r="CB15" s="27"/>
      <c r="CC15" s="27"/>
      <c r="CD15" s="27"/>
      <c r="CE15" s="27"/>
      <c r="CF15" s="27"/>
      <c r="CG15" s="30"/>
      <c r="CH15" s="14" t="s">
        <v>53</v>
      </c>
      <c r="CI15" s="15">
        <f t="shared" si="0"/>
        <v>0</v>
      </c>
      <c r="CJ15" s="13">
        <f t="shared" si="1"/>
        <v>0</v>
      </c>
      <c r="CK15" s="13">
        <f t="shared" si="2"/>
        <v>0</v>
      </c>
      <c r="CL15" s="13">
        <f t="shared" si="3"/>
        <v>0</v>
      </c>
      <c r="CM15" s="13">
        <f t="shared" si="4"/>
        <v>0</v>
      </c>
      <c r="CN15" s="13">
        <f t="shared" si="5"/>
        <v>0</v>
      </c>
      <c r="CO15" s="16">
        <f t="shared" si="6"/>
        <v>0</v>
      </c>
      <c r="CP15" s="13"/>
      <c r="CR15" s="7">
        <f t="shared" si="15"/>
        <v>0</v>
      </c>
      <c r="CS15" s="7">
        <f t="shared" si="16"/>
        <v>0</v>
      </c>
      <c r="CT15" s="7">
        <f t="shared" si="17"/>
        <v>0</v>
      </c>
      <c r="CU15" s="7">
        <f t="shared" si="18"/>
        <v>0</v>
      </c>
      <c r="CV15" s="7">
        <f t="shared" si="19"/>
        <v>0</v>
      </c>
      <c r="CW15" s="7">
        <f t="shared" si="20"/>
        <v>0</v>
      </c>
      <c r="CY15" s="7">
        <f t="shared" si="21"/>
        <v>0</v>
      </c>
      <c r="CZ15" s="7">
        <f t="shared" si="22"/>
        <v>0</v>
      </c>
      <c r="DA15" s="7">
        <f t="shared" si="23"/>
        <v>0</v>
      </c>
      <c r="DB15" s="7">
        <f t="shared" si="24"/>
        <v>0</v>
      </c>
      <c r="DC15" s="7">
        <f t="shared" si="25"/>
        <v>0</v>
      </c>
      <c r="DD15" s="7">
        <f t="shared" si="26"/>
        <v>0</v>
      </c>
      <c r="DF15" s="7">
        <f t="shared" si="27"/>
        <v>0</v>
      </c>
      <c r="DG15" s="7">
        <f t="shared" si="28"/>
        <v>0</v>
      </c>
      <c r="DH15" s="7">
        <f t="shared" si="29"/>
        <v>0</v>
      </c>
      <c r="DI15" s="7">
        <f t="shared" si="30"/>
        <v>0</v>
      </c>
      <c r="DJ15" s="7">
        <f t="shared" si="31"/>
        <v>0</v>
      </c>
      <c r="DK15" s="7">
        <f t="shared" si="32"/>
        <v>0</v>
      </c>
      <c r="DM15" s="7">
        <f t="shared" si="33"/>
        <v>0</v>
      </c>
      <c r="DN15" s="7">
        <f t="shared" si="34"/>
        <v>0</v>
      </c>
      <c r="DO15" s="7">
        <f t="shared" si="35"/>
        <v>0</v>
      </c>
      <c r="DP15" s="7">
        <f t="shared" si="36"/>
        <v>0</v>
      </c>
      <c r="DQ15" s="7">
        <f t="shared" si="37"/>
        <v>0</v>
      </c>
      <c r="DR15" s="7">
        <f t="shared" si="38"/>
        <v>0</v>
      </c>
      <c r="DT15" s="7">
        <f t="shared" si="39"/>
        <v>0</v>
      </c>
      <c r="DU15" s="7">
        <f t="shared" si="40"/>
        <v>0</v>
      </c>
      <c r="DV15" s="7">
        <f t="shared" si="41"/>
        <v>0</v>
      </c>
      <c r="DW15" s="7">
        <f t="shared" si="42"/>
        <v>0</v>
      </c>
      <c r="DX15" s="7">
        <f t="shared" si="43"/>
        <v>0</v>
      </c>
      <c r="DY15" s="7">
        <f t="shared" si="44"/>
        <v>0</v>
      </c>
      <c r="EA15" s="7">
        <f t="shared" si="45"/>
        <v>0</v>
      </c>
      <c r="EB15" s="7">
        <f t="shared" si="46"/>
        <v>0</v>
      </c>
      <c r="EC15" s="7">
        <f t="shared" si="47"/>
        <v>0</v>
      </c>
      <c r="ED15" s="7">
        <f t="shared" si="48"/>
        <v>0</v>
      </c>
      <c r="EE15" s="7">
        <f t="shared" si="49"/>
        <v>0</v>
      </c>
      <c r="EF15" s="7">
        <f t="shared" si="50"/>
        <v>0</v>
      </c>
      <c r="EH15" s="7">
        <f t="shared" si="51"/>
        <v>0</v>
      </c>
      <c r="EI15" s="7">
        <f t="shared" si="52"/>
        <v>0</v>
      </c>
      <c r="EJ15" s="7">
        <f t="shared" si="53"/>
        <v>0</v>
      </c>
      <c r="EK15" s="7">
        <f t="shared" si="54"/>
        <v>0</v>
      </c>
      <c r="EL15" s="7">
        <f t="shared" si="55"/>
        <v>0</v>
      </c>
      <c r="EM15" s="7">
        <f t="shared" si="56"/>
        <v>0</v>
      </c>
      <c r="EO15" s="7">
        <f t="shared" si="57"/>
        <v>0</v>
      </c>
      <c r="EP15" s="7">
        <f t="shared" si="58"/>
        <v>0</v>
      </c>
      <c r="EQ15" s="7">
        <f t="shared" si="59"/>
        <v>0</v>
      </c>
      <c r="ER15" s="7">
        <f t="shared" si="60"/>
        <v>0</v>
      </c>
      <c r="ES15" s="7">
        <f t="shared" si="61"/>
        <v>0</v>
      </c>
      <c r="ET15" s="7">
        <f t="shared" si="62"/>
        <v>0</v>
      </c>
    </row>
    <row r="16" spans="1:150" x14ac:dyDescent="0.2">
      <c r="B16" s="23" t="str">
        <f t="shared" si="63"/>
        <v/>
      </c>
      <c r="C16" s="23" t="str">
        <f t="shared" si="64"/>
        <v/>
      </c>
      <c r="D16" s="23" t="str">
        <f t="shared" si="65"/>
        <v/>
      </c>
      <c r="E16" s="23" t="str">
        <f t="shared" si="66"/>
        <v/>
      </c>
      <c r="F16" s="23" t="str">
        <f t="shared" si="67"/>
        <v/>
      </c>
      <c r="G16" s="23" t="str">
        <f t="shared" si="68"/>
        <v/>
      </c>
      <c r="H16" s="23" t="str">
        <f t="shared" si="69"/>
        <v/>
      </c>
      <c r="I16" s="23"/>
      <c r="J16" s="23"/>
      <c r="K16" s="23"/>
      <c r="L16" s="23"/>
      <c r="N16" s="23"/>
      <c r="O16" s="25"/>
      <c r="P16" s="25"/>
      <c r="Q16" s="25"/>
      <c r="R16" s="25"/>
      <c r="S16" s="23"/>
      <c r="T16" s="23"/>
      <c r="U16" s="25"/>
      <c r="V16" s="25"/>
      <c r="W16" s="25">
        <f t="shared" si="14"/>
        <v>0</v>
      </c>
      <c r="X16" s="25"/>
      <c r="Y16" s="25"/>
      <c r="Z16" s="25"/>
      <c r="AA16" s="25"/>
      <c r="AB16" s="25"/>
      <c r="AC16" s="25"/>
      <c r="AD16" s="23"/>
      <c r="AE16" s="23"/>
      <c r="AF16" s="25"/>
      <c r="AG16" s="25"/>
      <c r="AH16" s="25">
        <f t="shared" si="70"/>
        <v>0</v>
      </c>
      <c r="AI16" s="25"/>
      <c r="AJ16" s="25"/>
      <c r="AK16" s="25"/>
      <c r="AL16" s="25"/>
      <c r="AM16" s="23"/>
      <c r="AN16" s="23"/>
      <c r="AO16" s="25"/>
      <c r="AP16" s="25"/>
      <c r="AQ16" s="25">
        <f t="shared" si="71"/>
        <v>0</v>
      </c>
      <c r="AR16" s="25"/>
      <c r="AS16" s="25"/>
      <c r="AT16" s="25"/>
      <c r="AU16" s="25"/>
      <c r="AV16" s="23"/>
      <c r="AW16" s="23"/>
      <c r="AX16" s="25"/>
      <c r="AY16" s="25"/>
      <c r="AZ16" s="25">
        <f t="shared" si="72"/>
        <v>0</v>
      </c>
      <c r="BA16" s="25"/>
      <c r="BB16" s="25"/>
      <c r="BC16" s="25"/>
      <c r="BD16" s="25"/>
      <c r="BE16" s="23"/>
      <c r="BF16" s="23"/>
      <c r="BG16" s="25"/>
      <c r="BH16" s="25"/>
      <c r="BI16" s="25">
        <f t="shared" si="73"/>
        <v>0</v>
      </c>
      <c r="BJ16" s="25"/>
      <c r="BK16" s="25"/>
      <c r="BL16" s="25"/>
      <c r="BM16" s="25"/>
      <c r="BN16" s="23"/>
      <c r="BO16" s="23"/>
      <c r="BP16" s="25"/>
      <c r="BQ16" s="25"/>
      <c r="BR16" s="25">
        <f t="shared" si="74"/>
        <v>0</v>
      </c>
      <c r="BS16" s="25"/>
      <c r="BT16" s="25"/>
      <c r="BU16" s="25"/>
      <c r="BV16" s="25"/>
      <c r="BW16" s="25"/>
      <c r="BX16" s="6" t="s">
        <v>6</v>
      </c>
      <c r="BY16" s="7">
        <f>BF9</f>
        <v>0</v>
      </c>
      <c r="BZ16" s="27" t="e">
        <f>BI9</f>
        <v>#DIV/0!</v>
      </c>
      <c r="CA16" s="27"/>
      <c r="CB16" s="27"/>
      <c r="CC16" s="27"/>
      <c r="CD16" s="27"/>
      <c r="CE16" s="27"/>
      <c r="CF16" s="27"/>
      <c r="CG16" s="30"/>
      <c r="CH16" s="14" t="s">
        <v>54</v>
      </c>
      <c r="CI16" s="15">
        <f t="shared" si="0"/>
        <v>0</v>
      </c>
      <c r="CJ16" s="13">
        <f t="shared" si="1"/>
        <v>0</v>
      </c>
      <c r="CK16" s="13">
        <f t="shared" si="2"/>
        <v>0</v>
      </c>
      <c r="CL16" s="13">
        <f t="shared" si="3"/>
        <v>0</v>
      </c>
      <c r="CM16" s="13">
        <f t="shared" si="4"/>
        <v>0</v>
      </c>
      <c r="CN16" s="13">
        <f t="shared" si="5"/>
        <v>0</v>
      </c>
      <c r="CO16" s="16">
        <f t="shared" si="6"/>
        <v>0</v>
      </c>
      <c r="CP16" s="13"/>
      <c r="CR16" s="7">
        <f t="shared" si="15"/>
        <v>0</v>
      </c>
      <c r="CS16" s="7">
        <f t="shared" si="16"/>
        <v>0</v>
      </c>
      <c r="CT16" s="7">
        <f t="shared" si="17"/>
        <v>0</v>
      </c>
      <c r="CU16" s="7">
        <f t="shared" si="18"/>
        <v>0</v>
      </c>
      <c r="CV16" s="7">
        <f t="shared" si="19"/>
        <v>0</v>
      </c>
      <c r="CW16" s="7">
        <f t="shared" si="20"/>
        <v>0</v>
      </c>
      <c r="CY16" s="7">
        <f t="shared" si="21"/>
        <v>0</v>
      </c>
      <c r="CZ16" s="7">
        <f t="shared" si="22"/>
        <v>0</v>
      </c>
      <c r="DA16" s="7">
        <f t="shared" si="23"/>
        <v>0</v>
      </c>
      <c r="DB16" s="7">
        <f t="shared" si="24"/>
        <v>0</v>
      </c>
      <c r="DC16" s="7">
        <f t="shared" si="25"/>
        <v>0</v>
      </c>
      <c r="DD16" s="7">
        <f t="shared" si="26"/>
        <v>0</v>
      </c>
      <c r="DF16" s="7">
        <f t="shared" si="27"/>
        <v>0</v>
      </c>
      <c r="DG16" s="7">
        <f t="shared" si="28"/>
        <v>0</v>
      </c>
      <c r="DH16" s="7">
        <f t="shared" si="29"/>
        <v>0</v>
      </c>
      <c r="DI16" s="7">
        <f t="shared" si="30"/>
        <v>0</v>
      </c>
      <c r="DJ16" s="7">
        <f t="shared" si="31"/>
        <v>0</v>
      </c>
      <c r="DK16" s="7">
        <f t="shared" si="32"/>
        <v>0</v>
      </c>
      <c r="DM16" s="7">
        <f t="shared" si="33"/>
        <v>0</v>
      </c>
      <c r="DN16" s="7">
        <f t="shared" si="34"/>
        <v>0</v>
      </c>
      <c r="DO16" s="7">
        <f t="shared" si="35"/>
        <v>0</v>
      </c>
      <c r="DP16" s="7">
        <f t="shared" si="36"/>
        <v>0</v>
      </c>
      <c r="DQ16" s="7">
        <f t="shared" si="37"/>
        <v>0</v>
      </c>
      <c r="DR16" s="7">
        <f t="shared" si="38"/>
        <v>0</v>
      </c>
      <c r="DT16" s="7">
        <f t="shared" si="39"/>
        <v>0</v>
      </c>
      <c r="DU16" s="7">
        <f t="shared" si="40"/>
        <v>0</v>
      </c>
      <c r="DV16" s="7">
        <f t="shared" si="41"/>
        <v>0</v>
      </c>
      <c r="DW16" s="7">
        <f t="shared" si="42"/>
        <v>0</v>
      </c>
      <c r="DX16" s="7">
        <f t="shared" si="43"/>
        <v>0</v>
      </c>
      <c r="DY16" s="7">
        <f t="shared" si="44"/>
        <v>0</v>
      </c>
      <c r="EA16" s="7">
        <f t="shared" si="45"/>
        <v>0</v>
      </c>
      <c r="EB16" s="7">
        <f t="shared" si="46"/>
        <v>0</v>
      </c>
      <c r="EC16" s="7">
        <f t="shared" si="47"/>
        <v>0</v>
      </c>
      <c r="ED16" s="7">
        <f t="shared" si="48"/>
        <v>0</v>
      </c>
      <c r="EE16" s="7">
        <f t="shared" si="49"/>
        <v>0</v>
      </c>
      <c r="EF16" s="7">
        <f t="shared" si="50"/>
        <v>0</v>
      </c>
      <c r="EH16" s="7">
        <f t="shared" si="51"/>
        <v>0</v>
      </c>
      <c r="EI16" s="7">
        <f t="shared" si="52"/>
        <v>0</v>
      </c>
      <c r="EJ16" s="7">
        <f t="shared" si="53"/>
        <v>0</v>
      </c>
      <c r="EK16" s="7">
        <f t="shared" si="54"/>
        <v>0</v>
      </c>
      <c r="EL16" s="7">
        <f t="shared" si="55"/>
        <v>0</v>
      </c>
      <c r="EM16" s="7">
        <f t="shared" si="56"/>
        <v>0</v>
      </c>
      <c r="EO16" s="7">
        <f t="shared" si="57"/>
        <v>0</v>
      </c>
      <c r="EP16" s="7">
        <f t="shared" si="58"/>
        <v>0</v>
      </c>
      <c r="EQ16" s="7">
        <f t="shared" si="59"/>
        <v>0</v>
      </c>
      <c r="ER16" s="7">
        <f t="shared" si="60"/>
        <v>0</v>
      </c>
      <c r="ES16" s="7">
        <f t="shared" si="61"/>
        <v>0</v>
      </c>
      <c r="ET16" s="7">
        <f t="shared" si="62"/>
        <v>0</v>
      </c>
    </row>
    <row r="17" spans="2:150" x14ac:dyDescent="0.2">
      <c r="B17" s="23" t="str">
        <f t="shared" si="63"/>
        <v/>
      </c>
      <c r="C17" s="23" t="str">
        <f t="shared" si="64"/>
        <v/>
      </c>
      <c r="D17" s="23" t="str">
        <f t="shared" si="65"/>
        <v/>
      </c>
      <c r="E17" s="23" t="str">
        <f t="shared" si="66"/>
        <v/>
      </c>
      <c r="F17" s="23" t="str">
        <f t="shared" si="67"/>
        <v/>
      </c>
      <c r="G17" s="23" t="str">
        <f t="shared" si="68"/>
        <v/>
      </c>
      <c r="H17" s="23" t="str">
        <f t="shared" si="69"/>
        <v/>
      </c>
      <c r="I17" s="23"/>
      <c r="J17" s="23"/>
      <c r="K17" s="23"/>
      <c r="L17" s="23"/>
      <c r="M17" s="24"/>
      <c r="N17" s="23"/>
      <c r="O17" s="25"/>
      <c r="P17" s="25"/>
      <c r="Q17" s="25"/>
      <c r="R17" s="25"/>
      <c r="S17" s="23"/>
      <c r="T17" s="32"/>
      <c r="U17" s="25"/>
      <c r="V17" s="25"/>
      <c r="W17" s="25">
        <f t="shared" si="14"/>
        <v>0</v>
      </c>
      <c r="X17" s="25"/>
      <c r="Y17" s="25"/>
      <c r="Z17" s="25"/>
      <c r="AA17" s="25"/>
      <c r="AB17" s="25"/>
      <c r="AC17" s="25"/>
      <c r="AD17" s="23"/>
      <c r="AE17" s="23"/>
      <c r="AF17" s="25"/>
      <c r="AG17" s="25"/>
      <c r="AH17" s="25">
        <f t="shared" si="70"/>
        <v>0</v>
      </c>
      <c r="AI17" s="25"/>
      <c r="AJ17" s="25"/>
      <c r="AK17" s="25"/>
      <c r="AL17" s="25"/>
      <c r="AM17" s="23"/>
      <c r="AN17" s="23"/>
      <c r="AO17" s="25"/>
      <c r="AP17" s="25"/>
      <c r="AQ17" s="25">
        <f t="shared" si="71"/>
        <v>0</v>
      </c>
      <c r="AR17" s="25"/>
      <c r="AS17" s="25"/>
      <c r="AT17" s="25"/>
      <c r="AU17" s="25"/>
      <c r="AV17" s="23"/>
      <c r="AW17" s="23"/>
      <c r="AX17" s="25"/>
      <c r="AY17" s="25"/>
      <c r="AZ17" s="25">
        <f t="shared" si="72"/>
        <v>0</v>
      </c>
      <c r="BA17" s="25"/>
      <c r="BB17" s="25"/>
      <c r="BC17" s="25"/>
      <c r="BD17" s="25"/>
      <c r="BE17" s="23"/>
      <c r="BF17" s="23"/>
      <c r="BG17" s="25"/>
      <c r="BH17" s="25"/>
      <c r="BI17" s="25">
        <f t="shared" si="73"/>
        <v>0</v>
      </c>
      <c r="BJ17" s="25"/>
      <c r="BK17" s="25"/>
      <c r="BL17" s="25"/>
      <c r="BM17" s="25"/>
      <c r="BN17" s="23"/>
      <c r="BO17" s="23"/>
      <c r="BP17" s="25"/>
      <c r="BQ17" s="25"/>
      <c r="BR17" s="25">
        <f t="shared" si="74"/>
        <v>0</v>
      </c>
      <c r="BS17" s="25"/>
      <c r="BT17" s="25"/>
      <c r="BU17" s="25"/>
      <c r="BV17" s="25"/>
      <c r="BW17" s="25"/>
      <c r="BX17" s="6" t="s">
        <v>7</v>
      </c>
      <c r="BY17" s="7">
        <f>BO9</f>
        <v>0</v>
      </c>
      <c r="BZ17" s="27" t="e">
        <f>BR9</f>
        <v>#DIV/0!</v>
      </c>
      <c r="CA17" s="27"/>
      <c r="CB17" s="27"/>
      <c r="CC17" s="27"/>
      <c r="CD17" s="27"/>
      <c r="CE17" s="27"/>
      <c r="CF17" s="27"/>
      <c r="CG17" s="30"/>
      <c r="CH17" s="14" t="s">
        <v>55</v>
      </c>
      <c r="CI17" s="15">
        <f t="shared" si="0"/>
        <v>0</v>
      </c>
      <c r="CJ17" s="13">
        <f t="shared" si="1"/>
        <v>0</v>
      </c>
      <c r="CK17" s="13">
        <f t="shared" si="2"/>
        <v>0</v>
      </c>
      <c r="CL17" s="13">
        <f t="shared" si="3"/>
        <v>0</v>
      </c>
      <c r="CM17" s="13">
        <f t="shared" si="4"/>
        <v>0</v>
      </c>
      <c r="CN17" s="13">
        <f t="shared" si="5"/>
        <v>0</v>
      </c>
      <c r="CO17" s="16">
        <f t="shared" si="6"/>
        <v>0</v>
      </c>
      <c r="CP17" s="13"/>
      <c r="CR17" s="7">
        <f t="shared" si="15"/>
        <v>0</v>
      </c>
      <c r="CS17" s="7">
        <f t="shared" si="16"/>
        <v>0</v>
      </c>
      <c r="CT17" s="7">
        <f t="shared" si="17"/>
        <v>0</v>
      </c>
      <c r="CU17" s="7">
        <f t="shared" si="18"/>
        <v>0</v>
      </c>
      <c r="CV17" s="7">
        <f t="shared" si="19"/>
        <v>0</v>
      </c>
      <c r="CW17" s="7">
        <f t="shared" si="20"/>
        <v>0</v>
      </c>
      <c r="CY17" s="7">
        <f t="shared" si="21"/>
        <v>0</v>
      </c>
      <c r="CZ17" s="7">
        <f t="shared" si="22"/>
        <v>0</v>
      </c>
      <c r="DA17" s="7">
        <f t="shared" si="23"/>
        <v>0</v>
      </c>
      <c r="DB17" s="7">
        <f t="shared" si="24"/>
        <v>0</v>
      </c>
      <c r="DC17" s="7">
        <f t="shared" si="25"/>
        <v>0</v>
      </c>
      <c r="DD17" s="7">
        <f t="shared" si="26"/>
        <v>0</v>
      </c>
      <c r="DF17" s="7">
        <f t="shared" si="27"/>
        <v>0</v>
      </c>
      <c r="DG17" s="7">
        <f t="shared" si="28"/>
        <v>0</v>
      </c>
      <c r="DH17" s="7">
        <f t="shared" si="29"/>
        <v>0</v>
      </c>
      <c r="DI17" s="7">
        <f t="shared" si="30"/>
        <v>0</v>
      </c>
      <c r="DJ17" s="7">
        <f t="shared" si="31"/>
        <v>0</v>
      </c>
      <c r="DK17" s="7">
        <f t="shared" si="32"/>
        <v>0</v>
      </c>
      <c r="DM17" s="7">
        <f t="shared" si="33"/>
        <v>0</v>
      </c>
      <c r="DN17" s="7">
        <f t="shared" si="34"/>
        <v>0</v>
      </c>
      <c r="DO17" s="7">
        <f t="shared" si="35"/>
        <v>0</v>
      </c>
      <c r="DP17" s="7">
        <f t="shared" si="36"/>
        <v>0</v>
      </c>
      <c r="DQ17" s="7">
        <f t="shared" si="37"/>
        <v>0</v>
      </c>
      <c r="DR17" s="7">
        <f t="shared" si="38"/>
        <v>0</v>
      </c>
      <c r="DT17" s="7">
        <f t="shared" si="39"/>
        <v>0</v>
      </c>
      <c r="DU17" s="7">
        <f t="shared" si="40"/>
        <v>0</v>
      </c>
      <c r="DV17" s="7">
        <f t="shared" si="41"/>
        <v>0</v>
      </c>
      <c r="DW17" s="7">
        <f t="shared" si="42"/>
        <v>0</v>
      </c>
      <c r="DX17" s="7">
        <f t="shared" si="43"/>
        <v>0</v>
      </c>
      <c r="DY17" s="7">
        <f t="shared" si="44"/>
        <v>0</v>
      </c>
      <c r="EA17" s="7">
        <f t="shared" si="45"/>
        <v>0</v>
      </c>
      <c r="EB17" s="7">
        <f t="shared" si="46"/>
        <v>0</v>
      </c>
      <c r="EC17" s="7">
        <f t="shared" si="47"/>
        <v>0</v>
      </c>
      <c r="ED17" s="7">
        <f t="shared" si="48"/>
        <v>0</v>
      </c>
      <c r="EE17" s="7">
        <f t="shared" si="49"/>
        <v>0</v>
      </c>
      <c r="EF17" s="7">
        <f t="shared" si="50"/>
        <v>0</v>
      </c>
      <c r="EH17" s="7">
        <f t="shared" si="51"/>
        <v>0</v>
      </c>
      <c r="EI17" s="7">
        <f t="shared" si="52"/>
        <v>0</v>
      </c>
      <c r="EJ17" s="7">
        <f t="shared" si="53"/>
        <v>0</v>
      </c>
      <c r="EK17" s="7">
        <f t="shared" si="54"/>
        <v>0</v>
      </c>
      <c r="EL17" s="7">
        <f t="shared" si="55"/>
        <v>0</v>
      </c>
      <c r="EM17" s="7">
        <f t="shared" si="56"/>
        <v>0</v>
      </c>
      <c r="EO17" s="7">
        <f t="shared" si="57"/>
        <v>0</v>
      </c>
      <c r="EP17" s="7">
        <f t="shared" si="58"/>
        <v>0</v>
      </c>
      <c r="EQ17" s="7">
        <f t="shared" si="59"/>
        <v>0</v>
      </c>
      <c r="ER17" s="7">
        <f t="shared" si="60"/>
        <v>0</v>
      </c>
      <c r="ES17" s="7">
        <f t="shared" si="61"/>
        <v>0</v>
      </c>
      <c r="ET17" s="7">
        <f t="shared" si="62"/>
        <v>0</v>
      </c>
    </row>
    <row r="18" spans="2:150" x14ac:dyDescent="0.2">
      <c r="B18" s="23" t="str">
        <f t="shared" si="63"/>
        <v/>
      </c>
      <c r="C18" s="23" t="str">
        <f t="shared" si="64"/>
        <v/>
      </c>
      <c r="D18" s="23" t="str">
        <f t="shared" si="65"/>
        <v/>
      </c>
      <c r="E18" s="23" t="str">
        <f t="shared" si="66"/>
        <v/>
      </c>
      <c r="F18" s="23" t="str">
        <f t="shared" si="67"/>
        <v/>
      </c>
      <c r="G18" s="23" t="str">
        <f t="shared" si="68"/>
        <v/>
      </c>
      <c r="H18" s="23" t="str">
        <f t="shared" si="69"/>
        <v/>
      </c>
      <c r="I18" s="23"/>
      <c r="J18" s="23"/>
      <c r="K18" s="23"/>
      <c r="L18" s="23"/>
      <c r="N18" s="23"/>
      <c r="O18" s="25"/>
      <c r="P18" s="25"/>
      <c r="Q18" s="25"/>
      <c r="R18" s="25"/>
      <c r="S18" s="23"/>
      <c r="T18" s="23"/>
      <c r="U18" s="25"/>
      <c r="V18" s="25"/>
      <c r="W18" s="25">
        <f t="shared" si="14"/>
        <v>0</v>
      </c>
      <c r="X18" s="25"/>
      <c r="Y18" s="25"/>
      <c r="Z18" s="25"/>
      <c r="AA18" s="25"/>
      <c r="AB18" s="25"/>
      <c r="AC18" s="25"/>
      <c r="AD18" s="23"/>
      <c r="AE18" s="23"/>
      <c r="AF18" s="25"/>
      <c r="AG18" s="25"/>
      <c r="AH18" s="25">
        <f t="shared" si="70"/>
        <v>0</v>
      </c>
      <c r="AI18" s="25"/>
      <c r="AJ18" s="25"/>
      <c r="AK18" s="25"/>
      <c r="AL18" s="25"/>
      <c r="AM18" s="23"/>
      <c r="AN18" s="23"/>
      <c r="AO18" s="25"/>
      <c r="AP18" s="25"/>
      <c r="AQ18" s="25">
        <f t="shared" si="71"/>
        <v>0</v>
      </c>
      <c r="AR18" s="25"/>
      <c r="AS18" s="25"/>
      <c r="AT18" s="25"/>
      <c r="AU18" s="25"/>
      <c r="AV18" s="23"/>
      <c r="AW18" s="23"/>
      <c r="AX18" s="25"/>
      <c r="AY18" s="25"/>
      <c r="AZ18" s="25">
        <f t="shared" si="72"/>
        <v>0</v>
      </c>
      <c r="BA18" s="25"/>
      <c r="BB18" s="25"/>
      <c r="BC18" s="25"/>
      <c r="BD18" s="25"/>
      <c r="BE18" s="23"/>
      <c r="BF18" s="23"/>
      <c r="BG18" s="25"/>
      <c r="BH18" s="25"/>
      <c r="BI18" s="25">
        <f t="shared" si="73"/>
        <v>0</v>
      </c>
      <c r="BJ18" s="25"/>
      <c r="BK18" s="25"/>
      <c r="BL18" s="25"/>
      <c r="BM18" s="25"/>
      <c r="BN18" s="23"/>
      <c r="BO18" s="23"/>
      <c r="BP18" s="25"/>
      <c r="BQ18" s="25"/>
      <c r="BR18" s="25">
        <f t="shared" si="74"/>
        <v>0</v>
      </c>
      <c r="BS18" s="25"/>
      <c r="BT18" s="25"/>
      <c r="BU18" s="25"/>
      <c r="BV18" s="25"/>
      <c r="BW18" s="25"/>
      <c r="BX18" s="33" t="s">
        <v>14</v>
      </c>
      <c r="BY18" s="34">
        <f>SUM(BY11:BY17)</f>
        <v>0</v>
      </c>
      <c r="BZ18" s="35" t="e">
        <f>AVERAGE(BZ11:BZ17)</f>
        <v>#DIV/0!</v>
      </c>
      <c r="CA18" s="36"/>
      <c r="CB18" s="36"/>
      <c r="CC18" s="36"/>
      <c r="CD18" s="36"/>
      <c r="CE18" s="36"/>
      <c r="CF18" s="36"/>
      <c r="CG18" s="30"/>
      <c r="CH18" s="14" t="s">
        <v>56</v>
      </c>
      <c r="CI18" s="15">
        <f t="shared" si="0"/>
        <v>0</v>
      </c>
      <c r="CJ18" s="13">
        <f t="shared" si="1"/>
        <v>0</v>
      </c>
      <c r="CK18" s="13">
        <f t="shared" si="2"/>
        <v>0</v>
      </c>
      <c r="CL18" s="13">
        <f t="shared" si="3"/>
        <v>0</v>
      </c>
      <c r="CM18" s="13">
        <f t="shared" si="4"/>
        <v>0</v>
      </c>
      <c r="CN18" s="13">
        <f t="shared" si="5"/>
        <v>0</v>
      </c>
      <c r="CO18" s="16">
        <f t="shared" si="6"/>
        <v>0</v>
      </c>
      <c r="CP18" s="13"/>
      <c r="CR18" s="7">
        <f t="shared" si="15"/>
        <v>0</v>
      </c>
      <c r="CS18" s="7">
        <f t="shared" si="16"/>
        <v>0</v>
      </c>
      <c r="CT18" s="7">
        <f t="shared" si="17"/>
        <v>0</v>
      </c>
      <c r="CU18" s="7">
        <f t="shared" si="18"/>
        <v>0</v>
      </c>
      <c r="CV18" s="7">
        <f t="shared" si="19"/>
        <v>0</v>
      </c>
      <c r="CW18" s="7">
        <f t="shared" si="20"/>
        <v>0</v>
      </c>
      <c r="CY18" s="7">
        <f t="shared" si="21"/>
        <v>0</v>
      </c>
      <c r="CZ18" s="7">
        <f t="shared" si="22"/>
        <v>0</v>
      </c>
      <c r="DA18" s="7">
        <f t="shared" si="23"/>
        <v>0</v>
      </c>
      <c r="DB18" s="7">
        <f t="shared" si="24"/>
        <v>0</v>
      </c>
      <c r="DC18" s="7">
        <f t="shared" si="25"/>
        <v>0</v>
      </c>
      <c r="DD18" s="7">
        <f t="shared" si="26"/>
        <v>0</v>
      </c>
      <c r="DF18" s="7">
        <f t="shared" si="27"/>
        <v>0</v>
      </c>
      <c r="DG18" s="7">
        <f t="shared" si="28"/>
        <v>0</v>
      </c>
      <c r="DH18" s="7">
        <f t="shared" si="29"/>
        <v>0</v>
      </c>
      <c r="DI18" s="7">
        <f t="shared" si="30"/>
        <v>0</v>
      </c>
      <c r="DJ18" s="7">
        <f t="shared" si="31"/>
        <v>0</v>
      </c>
      <c r="DK18" s="7">
        <f t="shared" si="32"/>
        <v>0</v>
      </c>
      <c r="DM18" s="7">
        <f t="shared" si="33"/>
        <v>0</v>
      </c>
      <c r="DN18" s="7">
        <f t="shared" si="34"/>
        <v>0</v>
      </c>
      <c r="DO18" s="7">
        <f t="shared" si="35"/>
        <v>0</v>
      </c>
      <c r="DP18" s="7">
        <f t="shared" si="36"/>
        <v>0</v>
      </c>
      <c r="DQ18" s="7">
        <f t="shared" si="37"/>
        <v>0</v>
      </c>
      <c r="DR18" s="7">
        <f t="shared" si="38"/>
        <v>0</v>
      </c>
      <c r="DT18" s="7">
        <f t="shared" si="39"/>
        <v>0</v>
      </c>
      <c r="DU18" s="7">
        <f t="shared" si="40"/>
        <v>0</v>
      </c>
      <c r="DV18" s="7">
        <f t="shared" si="41"/>
        <v>0</v>
      </c>
      <c r="DW18" s="7">
        <f t="shared" si="42"/>
        <v>0</v>
      </c>
      <c r="DX18" s="7">
        <f t="shared" si="43"/>
        <v>0</v>
      </c>
      <c r="DY18" s="7">
        <f t="shared" si="44"/>
        <v>0</v>
      </c>
      <c r="EA18" s="7">
        <f t="shared" si="45"/>
        <v>0</v>
      </c>
      <c r="EB18" s="7">
        <f t="shared" si="46"/>
        <v>0</v>
      </c>
      <c r="EC18" s="7">
        <f t="shared" si="47"/>
        <v>0</v>
      </c>
      <c r="ED18" s="7">
        <f t="shared" si="48"/>
        <v>0</v>
      </c>
      <c r="EE18" s="7">
        <f t="shared" si="49"/>
        <v>0</v>
      </c>
      <c r="EF18" s="7">
        <f t="shared" si="50"/>
        <v>0</v>
      </c>
      <c r="EH18" s="7">
        <f t="shared" si="51"/>
        <v>0</v>
      </c>
      <c r="EI18" s="7">
        <f t="shared" si="52"/>
        <v>0</v>
      </c>
      <c r="EJ18" s="7">
        <f t="shared" si="53"/>
        <v>0</v>
      </c>
      <c r="EK18" s="7">
        <f t="shared" si="54"/>
        <v>0</v>
      </c>
      <c r="EL18" s="7">
        <f t="shared" si="55"/>
        <v>0</v>
      </c>
      <c r="EM18" s="7">
        <f t="shared" si="56"/>
        <v>0</v>
      </c>
      <c r="EO18" s="7">
        <f t="shared" si="57"/>
        <v>0</v>
      </c>
      <c r="EP18" s="7">
        <f t="shared" si="58"/>
        <v>0</v>
      </c>
      <c r="EQ18" s="7">
        <f t="shared" si="59"/>
        <v>0</v>
      </c>
      <c r="ER18" s="7">
        <f t="shared" si="60"/>
        <v>0</v>
      </c>
      <c r="ES18" s="7">
        <f t="shared" si="61"/>
        <v>0</v>
      </c>
      <c r="ET18" s="7">
        <f t="shared" si="62"/>
        <v>0</v>
      </c>
    </row>
    <row r="19" spans="2:150" x14ac:dyDescent="0.2">
      <c r="B19" s="23" t="str">
        <f t="shared" si="63"/>
        <v/>
      </c>
      <c r="C19" s="23" t="str">
        <f t="shared" si="64"/>
        <v/>
      </c>
      <c r="D19" s="23" t="str">
        <f t="shared" si="65"/>
        <v/>
      </c>
      <c r="E19" s="23" t="str">
        <f t="shared" si="66"/>
        <v/>
      </c>
      <c r="F19" s="23" t="str">
        <f t="shared" si="67"/>
        <v/>
      </c>
      <c r="G19" s="23" t="str">
        <f t="shared" si="68"/>
        <v/>
      </c>
      <c r="H19" s="23" t="str">
        <f t="shared" si="69"/>
        <v/>
      </c>
      <c r="I19" s="23"/>
      <c r="J19" s="23"/>
      <c r="K19" s="23"/>
      <c r="L19" s="23"/>
      <c r="N19" s="23"/>
      <c r="O19" s="25"/>
      <c r="P19" s="25"/>
      <c r="Q19" s="25"/>
      <c r="R19" s="25"/>
      <c r="S19" s="23"/>
      <c r="T19" s="23"/>
      <c r="U19" s="25"/>
      <c r="V19" s="25"/>
      <c r="W19" s="25">
        <f t="shared" si="14"/>
        <v>0</v>
      </c>
      <c r="X19" s="25"/>
      <c r="Y19" s="25"/>
      <c r="Z19" s="25"/>
      <c r="AA19" s="25"/>
      <c r="AB19" s="25"/>
      <c r="AC19" s="25"/>
      <c r="AD19" s="23"/>
      <c r="AE19" s="23"/>
      <c r="AF19" s="25"/>
      <c r="AG19" s="25"/>
      <c r="AH19" s="25">
        <f t="shared" si="70"/>
        <v>0</v>
      </c>
      <c r="AI19" s="25"/>
      <c r="AJ19" s="25"/>
      <c r="AK19" s="25"/>
      <c r="AL19" s="25"/>
      <c r="AM19" s="23"/>
      <c r="AN19" s="23"/>
      <c r="AO19" s="25"/>
      <c r="AP19" s="25"/>
      <c r="AQ19" s="25">
        <f t="shared" si="71"/>
        <v>0</v>
      </c>
      <c r="AR19" s="25"/>
      <c r="AS19" s="25"/>
      <c r="AT19" s="25"/>
      <c r="AU19" s="25"/>
      <c r="AV19" s="23"/>
      <c r="AW19" s="23"/>
      <c r="AX19" s="25"/>
      <c r="AY19" s="25"/>
      <c r="AZ19" s="25">
        <f t="shared" si="72"/>
        <v>0</v>
      </c>
      <c r="BA19" s="25"/>
      <c r="BB19" s="25"/>
      <c r="BC19" s="25"/>
      <c r="BD19" s="25"/>
      <c r="BE19" s="23"/>
      <c r="BF19" s="23"/>
      <c r="BG19" s="25"/>
      <c r="BH19" s="25"/>
      <c r="BI19" s="25">
        <f t="shared" si="73"/>
        <v>0</v>
      </c>
      <c r="BJ19" s="25"/>
      <c r="BK19" s="25"/>
      <c r="BL19" s="25"/>
      <c r="BM19" s="25"/>
      <c r="BN19" s="23"/>
      <c r="BO19" s="23"/>
      <c r="BP19" s="25"/>
      <c r="BQ19" s="25"/>
      <c r="BR19" s="25">
        <f t="shared" si="74"/>
        <v>0</v>
      </c>
      <c r="BS19" s="25"/>
      <c r="BT19" s="25"/>
      <c r="BU19" s="25"/>
      <c r="BV19" s="25"/>
      <c r="BW19" s="25"/>
      <c r="BX19" s="25"/>
      <c r="BY19" s="25"/>
      <c r="CG19" s="30"/>
      <c r="CH19" s="14" t="s">
        <v>57</v>
      </c>
      <c r="CI19" s="15">
        <f t="shared" si="0"/>
        <v>0</v>
      </c>
      <c r="CJ19" s="13">
        <f t="shared" si="1"/>
        <v>0</v>
      </c>
      <c r="CK19" s="13">
        <f t="shared" si="2"/>
        <v>0</v>
      </c>
      <c r="CL19" s="13">
        <f t="shared" si="3"/>
        <v>0</v>
      </c>
      <c r="CM19" s="13">
        <f t="shared" si="4"/>
        <v>0</v>
      </c>
      <c r="CN19" s="13">
        <f t="shared" si="5"/>
        <v>0</v>
      </c>
      <c r="CO19" s="16">
        <f t="shared" si="6"/>
        <v>0</v>
      </c>
      <c r="CP19" s="13"/>
      <c r="CR19" s="7">
        <f t="shared" si="15"/>
        <v>0</v>
      </c>
      <c r="CS19" s="7">
        <f t="shared" si="16"/>
        <v>0</v>
      </c>
      <c r="CT19" s="7">
        <f t="shared" si="17"/>
        <v>0</v>
      </c>
      <c r="CU19" s="7">
        <f t="shared" si="18"/>
        <v>0</v>
      </c>
      <c r="CV19" s="7">
        <f t="shared" si="19"/>
        <v>0</v>
      </c>
      <c r="CW19" s="7">
        <f t="shared" si="20"/>
        <v>0</v>
      </c>
      <c r="CY19" s="7">
        <f t="shared" si="21"/>
        <v>0</v>
      </c>
      <c r="CZ19" s="7">
        <f t="shared" si="22"/>
        <v>0</v>
      </c>
      <c r="DA19" s="7">
        <f t="shared" si="23"/>
        <v>0</v>
      </c>
      <c r="DB19" s="7">
        <f t="shared" si="24"/>
        <v>0</v>
      </c>
      <c r="DC19" s="7">
        <f t="shared" si="25"/>
        <v>0</v>
      </c>
      <c r="DD19" s="7">
        <f t="shared" si="26"/>
        <v>0</v>
      </c>
      <c r="DF19" s="7">
        <f t="shared" si="27"/>
        <v>0</v>
      </c>
      <c r="DG19" s="7">
        <f t="shared" si="28"/>
        <v>0</v>
      </c>
      <c r="DH19" s="7">
        <f t="shared" si="29"/>
        <v>0</v>
      </c>
      <c r="DI19" s="7">
        <f t="shared" si="30"/>
        <v>0</v>
      </c>
      <c r="DJ19" s="7">
        <f t="shared" si="31"/>
        <v>0</v>
      </c>
      <c r="DK19" s="7">
        <f t="shared" si="32"/>
        <v>0</v>
      </c>
      <c r="DM19" s="7">
        <f t="shared" si="33"/>
        <v>0</v>
      </c>
      <c r="DN19" s="7">
        <f t="shared" si="34"/>
        <v>0</v>
      </c>
      <c r="DO19" s="7">
        <f t="shared" si="35"/>
        <v>0</v>
      </c>
      <c r="DP19" s="7">
        <f t="shared" si="36"/>
        <v>0</v>
      </c>
      <c r="DQ19" s="7">
        <f t="shared" si="37"/>
        <v>0</v>
      </c>
      <c r="DR19" s="7">
        <f t="shared" si="38"/>
        <v>0</v>
      </c>
      <c r="DT19" s="7">
        <f t="shared" si="39"/>
        <v>0</v>
      </c>
      <c r="DU19" s="7">
        <f t="shared" si="40"/>
        <v>0</v>
      </c>
      <c r="DV19" s="7">
        <f t="shared" si="41"/>
        <v>0</v>
      </c>
      <c r="DW19" s="7">
        <f t="shared" si="42"/>
        <v>0</v>
      </c>
      <c r="DX19" s="7">
        <f t="shared" si="43"/>
        <v>0</v>
      </c>
      <c r="DY19" s="7">
        <f t="shared" si="44"/>
        <v>0</v>
      </c>
      <c r="EA19" s="7">
        <f t="shared" si="45"/>
        <v>0</v>
      </c>
      <c r="EB19" s="7">
        <f t="shared" si="46"/>
        <v>0</v>
      </c>
      <c r="EC19" s="7">
        <f t="shared" si="47"/>
        <v>0</v>
      </c>
      <c r="ED19" s="7">
        <f t="shared" si="48"/>
        <v>0</v>
      </c>
      <c r="EE19" s="7">
        <f t="shared" si="49"/>
        <v>0</v>
      </c>
      <c r="EF19" s="7">
        <f t="shared" si="50"/>
        <v>0</v>
      </c>
      <c r="EH19" s="7">
        <f t="shared" si="51"/>
        <v>0</v>
      </c>
      <c r="EI19" s="7">
        <f t="shared" si="52"/>
        <v>0</v>
      </c>
      <c r="EJ19" s="7">
        <f t="shared" si="53"/>
        <v>0</v>
      </c>
      <c r="EK19" s="7">
        <f t="shared" si="54"/>
        <v>0</v>
      </c>
      <c r="EL19" s="7">
        <f t="shared" si="55"/>
        <v>0</v>
      </c>
      <c r="EM19" s="7">
        <f t="shared" si="56"/>
        <v>0</v>
      </c>
      <c r="EO19" s="7">
        <f t="shared" si="57"/>
        <v>0</v>
      </c>
      <c r="EP19" s="7">
        <f t="shared" si="58"/>
        <v>0</v>
      </c>
      <c r="EQ19" s="7">
        <f t="shared" si="59"/>
        <v>0</v>
      </c>
      <c r="ER19" s="7">
        <f t="shared" si="60"/>
        <v>0</v>
      </c>
      <c r="ES19" s="7">
        <f t="shared" si="61"/>
        <v>0</v>
      </c>
      <c r="ET19" s="7">
        <f t="shared" si="62"/>
        <v>0</v>
      </c>
    </row>
    <row r="20" spans="2:150" x14ac:dyDescent="0.2">
      <c r="B20" s="23" t="str">
        <f t="shared" si="63"/>
        <v/>
      </c>
      <c r="C20" s="23" t="str">
        <f t="shared" si="64"/>
        <v/>
      </c>
      <c r="D20" s="23" t="str">
        <f t="shared" si="65"/>
        <v/>
      </c>
      <c r="E20" s="23" t="str">
        <f t="shared" si="66"/>
        <v/>
      </c>
      <c r="F20" s="23" t="str">
        <f t="shared" si="67"/>
        <v/>
      </c>
      <c r="G20" s="23" t="str">
        <f t="shared" si="68"/>
        <v/>
      </c>
      <c r="H20" s="23" t="str">
        <f t="shared" si="69"/>
        <v/>
      </c>
      <c r="I20" s="23"/>
      <c r="J20" s="23"/>
      <c r="K20" s="23"/>
      <c r="L20" s="23"/>
      <c r="N20" s="23"/>
      <c r="O20" s="25"/>
      <c r="P20" s="25"/>
      <c r="Q20" s="25"/>
      <c r="R20" s="25"/>
      <c r="S20" s="23"/>
      <c r="T20" s="23"/>
      <c r="U20" s="25"/>
      <c r="V20" s="25"/>
      <c r="W20" s="25">
        <f t="shared" si="14"/>
        <v>0</v>
      </c>
      <c r="X20" s="25"/>
      <c r="Y20" s="25"/>
      <c r="Z20" s="25"/>
      <c r="AA20" s="25"/>
      <c r="AB20" s="25"/>
      <c r="AC20" s="25"/>
      <c r="AD20" s="23"/>
      <c r="AE20" s="23"/>
      <c r="AF20" s="25"/>
      <c r="AG20" s="25"/>
      <c r="AH20" s="25">
        <f t="shared" si="70"/>
        <v>0</v>
      </c>
      <c r="AI20" s="25"/>
      <c r="AJ20" s="25"/>
      <c r="AK20" s="25"/>
      <c r="AL20" s="25"/>
      <c r="AM20" s="23"/>
      <c r="AN20" s="23"/>
      <c r="AO20" s="25"/>
      <c r="AP20" s="25"/>
      <c r="AQ20" s="25">
        <f t="shared" si="71"/>
        <v>0</v>
      </c>
      <c r="AR20" s="25"/>
      <c r="AS20" s="25"/>
      <c r="AT20" s="25"/>
      <c r="AU20" s="25"/>
      <c r="AV20" s="23"/>
      <c r="AW20" s="23"/>
      <c r="AX20" s="25"/>
      <c r="AY20" s="25"/>
      <c r="AZ20" s="25">
        <f t="shared" si="72"/>
        <v>0</v>
      </c>
      <c r="BA20" s="25"/>
      <c r="BB20" s="25"/>
      <c r="BC20" s="25"/>
      <c r="BD20" s="25"/>
      <c r="BE20" s="23"/>
      <c r="BF20" s="23"/>
      <c r="BG20" s="25"/>
      <c r="BH20" s="25"/>
      <c r="BI20" s="25">
        <f t="shared" si="73"/>
        <v>0</v>
      </c>
      <c r="BJ20" s="25"/>
      <c r="BK20" s="25"/>
      <c r="BL20" s="25"/>
      <c r="BM20" s="25"/>
      <c r="BN20" s="23"/>
      <c r="BO20" s="23"/>
      <c r="BP20" s="25"/>
      <c r="BQ20" s="25"/>
      <c r="BR20" s="25">
        <f t="shared" si="74"/>
        <v>0</v>
      </c>
      <c r="BS20" s="25"/>
      <c r="BT20" s="25"/>
      <c r="BU20" s="25"/>
      <c r="BV20" s="25"/>
      <c r="BW20" s="25"/>
      <c r="BX20" s="25"/>
      <c r="BY20" s="25"/>
      <c r="CG20" s="30"/>
      <c r="CH20" s="14" t="s">
        <v>58</v>
      </c>
      <c r="CI20" s="15">
        <f t="shared" si="0"/>
        <v>0</v>
      </c>
      <c r="CJ20" s="13">
        <f t="shared" si="1"/>
        <v>0</v>
      </c>
      <c r="CK20" s="13">
        <f t="shared" si="2"/>
        <v>0</v>
      </c>
      <c r="CL20" s="13">
        <f t="shared" si="3"/>
        <v>0</v>
      </c>
      <c r="CM20" s="13">
        <f t="shared" si="4"/>
        <v>0</v>
      </c>
      <c r="CN20" s="13">
        <f t="shared" si="5"/>
        <v>0</v>
      </c>
      <c r="CO20" s="16">
        <f t="shared" si="6"/>
        <v>0</v>
      </c>
      <c r="CP20" s="13"/>
      <c r="CR20" s="7">
        <f t="shared" si="15"/>
        <v>0</v>
      </c>
      <c r="CS20" s="7">
        <f t="shared" si="16"/>
        <v>0</v>
      </c>
      <c r="CT20" s="7">
        <f t="shared" si="17"/>
        <v>0</v>
      </c>
      <c r="CU20" s="7">
        <f t="shared" si="18"/>
        <v>0</v>
      </c>
      <c r="CV20" s="7">
        <f t="shared" si="19"/>
        <v>0</v>
      </c>
      <c r="CW20" s="7">
        <f t="shared" si="20"/>
        <v>0</v>
      </c>
      <c r="CY20" s="7">
        <f t="shared" si="21"/>
        <v>0</v>
      </c>
      <c r="CZ20" s="7">
        <f t="shared" si="22"/>
        <v>0</v>
      </c>
      <c r="DA20" s="7">
        <f t="shared" si="23"/>
        <v>0</v>
      </c>
      <c r="DB20" s="7">
        <f t="shared" si="24"/>
        <v>0</v>
      </c>
      <c r="DC20" s="7">
        <f t="shared" si="25"/>
        <v>0</v>
      </c>
      <c r="DD20" s="7">
        <f t="shared" si="26"/>
        <v>0</v>
      </c>
      <c r="DF20" s="7">
        <f t="shared" si="27"/>
        <v>0</v>
      </c>
      <c r="DG20" s="7">
        <f t="shared" si="28"/>
        <v>0</v>
      </c>
      <c r="DH20" s="7">
        <f t="shared" si="29"/>
        <v>0</v>
      </c>
      <c r="DI20" s="7">
        <f t="shared" si="30"/>
        <v>0</v>
      </c>
      <c r="DJ20" s="7">
        <f t="shared" si="31"/>
        <v>0</v>
      </c>
      <c r="DK20" s="7">
        <f t="shared" si="32"/>
        <v>0</v>
      </c>
      <c r="DM20" s="7">
        <f t="shared" si="33"/>
        <v>0</v>
      </c>
      <c r="DN20" s="7">
        <f t="shared" si="34"/>
        <v>0</v>
      </c>
      <c r="DO20" s="7">
        <f t="shared" si="35"/>
        <v>0</v>
      </c>
      <c r="DP20" s="7">
        <f t="shared" si="36"/>
        <v>0</v>
      </c>
      <c r="DQ20" s="7">
        <f t="shared" si="37"/>
        <v>0</v>
      </c>
      <c r="DR20" s="7">
        <f t="shared" si="38"/>
        <v>0</v>
      </c>
      <c r="DT20" s="7">
        <f t="shared" si="39"/>
        <v>0</v>
      </c>
      <c r="DU20" s="7">
        <f t="shared" si="40"/>
        <v>0</v>
      </c>
      <c r="DV20" s="7">
        <f t="shared" si="41"/>
        <v>0</v>
      </c>
      <c r="DW20" s="7">
        <f t="shared" si="42"/>
        <v>0</v>
      </c>
      <c r="DX20" s="7">
        <f t="shared" si="43"/>
        <v>0</v>
      </c>
      <c r="DY20" s="7">
        <f t="shared" si="44"/>
        <v>0</v>
      </c>
      <c r="EA20" s="7">
        <f t="shared" si="45"/>
        <v>0</v>
      </c>
      <c r="EB20" s="7">
        <f t="shared" si="46"/>
        <v>0</v>
      </c>
      <c r="EC20" s="7">
        <f t="shared" si="47"/>
        <v>0</v>
      </c>
      <c r="ED20" s="7">
        <f t="shared" si="48"/>
        <v>0</v>
      </c>
      <c r="EE20" s="7">
        <f t="shared" si="49"/>
        <v>0</v>
      </c>
      <c r="EF20" s="7">
        <f t="shared" si="50"/>
        <v>0</v>
      </c>
      <c r="EH20" s="7">
        <f t="shared" si="51"/>
        <v>0</v>
      </c>
      <c r="EI20" s="7">
        <f t="shared" si="52"/>
        <v>0</v>
      </c>
      <c r="EJ20" s="7">
        <f t="shared" si="53"/>
        <v>0</v>
      </c>
      <c r="EK20" s="7">
        <f t="shared" si="54"/>
        <v>0</v>
      </c>
      <c r="EL20" s="7">
        <f t="shared" si="55"/>
        <v>0</v>
      </c>
      <c r="EM20" s="7">
        <f t="shared" si="56"/>
        <v>0</v>
      </c>
      <c r="EO20" s="7">
        <f t="shared" si="57"/>
        <v>0</v>
      </c>
      <c r="EP20" s="7">
        <f t="shared" si="58"/>
        <v>0</v>
      </c>
      <c r="EQ20" s="7">
        <f t="shared" si="59"/>
        <v>0</v>
      </c>
      <c r="ER20" s="7">
        <f t="shared" si="60"/>
        <v>0</v>
      </c>
      <c r="ES20" s="7">
        <f t="shared" si="61"/>
        <v>0</v>
      </c>
      <c r="ET20" s="7">
        <f t="shared" si="62"/>
        <v>0</v>
      </c>
    </row>
    <row r="21" spans="2:150" x14ac:dyDescent="0.2">
      <c r="B21" s="23" t="str">
        <f t="shared" si="63"/>
        <v/>
      </c>
      <c r="C21" s="23" t="str">
        <f t="shared" si="64"/>
        <v/>
      </c>
      <c r="D21" s="23" t="str">
        <f t="shared" si="65"/>
        <v/>
      </c>
      <c r="E21" s="23" t="str">
        <f t="shared" si="66"/>
        <v/>
      </c>
      <c r="F21" s="23" t="str">
        <f t="shared" si="67"/>
        <v/>
      </c>
      <c r="G21" s="23" t="str">
        <f t="shared" si="68"/>
        <v/>
      </c>
      <c r="H21" s="23" t="str">
        <f t="shared" si="69"/>
        <v/>
      </c>
      <c r="I21" s="23"/>
      <c r="J21" s="23"/>
      <c r="K21" s="23"/>
      <c r="L21" s="23"/>
      <c r="N21" s="23"/>
      <c r="O21" s="25"/>
      <c r="P21" s="25"/>
      <c r="Q21" s="25"/>
      <c r="R21" s="25"/>
      <c r="S21" s="23"/>
      <c r="T21" s="23"/>
      <c r="U21" s="25"/>
      <c r="V21" s="25"/>
      <c r="W21" s="25">
        <f t="shared" si="14"/>
        <v>0</v>
      </c>
      <c r="X21" s="25"/>
      <c r="Y21" s="25"/>
      <c r="Z21" s="25"/>
      <c r="AA21" s="25"/>
      <c r="AB21" s="25"/>
      <c r="AC21" s="25"/>
      <c r="AD21" s="23"/>
      <c r="AE21" s="23"/>
      <c r="AF21" s="25"/>
      <c r="AG21" s="25"/>
      <c r="AH21" s="25">
        <f t="shared" si="70"/>
        <v>0</v>
      </c>
      <c r="AI21" s="25"/>
      <c r="AJ21" s="25"/>
      <c r="AK21" s="25"/>
      <c r="AL21" s="25"/>
      <c r="AM21" s="23"/>
      <c r="AN21" s="23"/>
      <c r="AO21" s="25"/>
      <c r="AP21" s="25"/>
      <c r="AQ21" s="25">
        <f t="shared" si="71"/>
        <v>0</v>
      </c>
      <c r="AR21" s="25"/>
      <c r="AS21" s="25"/>
      <c r="AT21" s="25"/>
      <c r="AU21" s="25"/>
      <c r="AV21" s="23"/>
      <c r="AW21" s="23"/>
      <c r="AX21" s="25"/>
      <c r="AY21" s="25"/>
      <c r="AZ21" s="25">
        <f t="shared" si="72"/>
        <v>0</v>
      </c>
      <c r="BA21" s="25"/>
      <c r="BB21" s="25"/>
      <c r="BC21" s="25"/>
      <c r="BD21" s="25"/>
      <c r="BE21" s="23"/>
      <c r="BF21" s="23"/>
      <c r="BG21" s="25"/>
      <c r="BH21" s="25"/>
      <c r="BI21" s="25">
        <f t="shared" si="73"/>
        <v>0</v>
      </c>
      <c r="BJ21" s="25"/>
      <c r="BK21" s="25"/>
      <c r="BL21" s="25"/>
      <c r="BM21" s="25"/>
      <c r="BN21" s="23"/>
      <c r="BO21" s="23"/>
      <c r="BP21" s="25"/>
      <c r="BQ21" s="25"/>
      <c r="BR21" s="25">
        <f t="shared" si="74"/>
        <v>0</v>
      </c>
      <c r="BS21" s="25"/>
      <c r="BT21" s="25"/>
      <c r="BU21" s="25"/>
      <c r="BV21" s="25"/>
      <c r="BW21" s="25"/>
      <c r="BX21" s="25"/>
      <c r="BY21" s="25"/>
      <c r="CG21" s="30"/>
      <c r="CH21" s="14" t="s">
        <v>59</v>
      </c>
      <c r="CI21" s="15">
        <f t="shared" si="0"/>
        <v>0</v>
      </c>
      <c r="CJ21" s="13">
        <f t="shared" si="1"/>
        <v>0</v>
      </c>
      <c r="CK21" s="13">
        <f t="shared" si="2"/>
        <v>0</v>
      </c>
      <c r="CL21" s="13">
        <f t="shared" si="3"/>
        <v>0</v>
      </c>
      <c r="CM21" s="13">
        <f t="shared" si="4"/>
        <v>0</v>
      </c>
      <c r="CN21" s="13">
        <f t="shared" si="5"/>
        <v>0</v>
      </c>
      <c r="CO21" s="16">
        <f t="shared" si="6"/>
        <v>0</v>
      </c>
      <c r="CP21" s="13"/>
      <c r="CR21" s="7">
        <f t="shared" si="15"/>
        <v>0</v>
      </c>
      <c r="CS21" s="7">
        <f t="shared" si="16"/>
        <v>0</v>
      </c>
      <c r="CT21" s="7">
        <f t="shared" si="17"/>
        <v>0</v>
      </c>
      <c r="CU21" s="7">
        <f t="shared" si="18"/>
        <v>0</v>
      </c>
      <c r="CV21" s="7">
        <f t="shared" si="19"/>
        <v>0</v>
      </c>
      <c r="CW21" s="7">
        <f t="shared" si="20"/>
        <v>0</v>
      </c>
      <c r="CY21" s="7">
        <f t="shared" si="21"/>
        <v>0</v>
      </c>
      <c r="CZ21" s="7">
        <f t="shared" si="22"/>
        <v>0</v>
      </c>
      <c r="DA21" s="7">
        <f t="shared" si="23"/>
        <v>0</v>
      </c>
      <c r="DB21" s="7">
        <f t="shared" si="24"/>
        <v>0</v>
      </c>
      <c r="DC21" s="7">
        <f t="shared" si="25"/>
        <v>0</v>
      </c>
      <c r="DD21" s="7">
        <f t="shared" si="26"/>
        <v>0</v>
      </c>
      <c r="DF21" s="7">
        <f t="shared" si="27"/>
        <v>0</v>
      </c>
      <c r="DG21" s="7">
        <f t="shared" si="28"/>
        <v>0</v>
      </c>
      <c r="DH21" s="7">
        <f t="shared" si="29"/>
        <v>0</v>
      </c>
      <c r="DI21" s="7">
        <f t="shared" si="30"/>
        <v>0</v>
      </c>
      <c r="DJ21" s="7">
        <f t="shared" si="31"/>
        <v>0</v>
      </c>
      <c r="DK21" s="7">
        <f t="shared" si="32"/>
        <v>0</v>
      </c>
      <c r="DM21" s="7">
        <f t="shared" si="33"/>
        <v>0</v>
      </c>
      <c r="DN21" s="7">
        <f t="shared" si="34"/>
        <v>0</v>
      </c>
      <c r="DO21" s="7">
        <f t="shared" si="35"/>
        <v>0</v>
      </c>
      <c r="DP21" s="7">
        <f t="shared" si="36"/>
        <v>0</v>
      </c>
      <c r="DQ21" s="7">
        <f t="shared" si="37"/>
        <v>0</v>
      </c>
      <c r="DR21" s="7">
        <f t="shared" si="38"/>
        <v>0</v>
      </c>
      <c r="DT21" s="7">
        <f t="shared" si="39"/>
        <v>0</v>
      </c>
      <c r="DU21" s="7">
        <f t="shared" si="40"/>
        <v>0</v>
      </c>
      <c r="DV21" s="7">
        <f t="shared" si="41"/>
        <v>0</v>
      </c>
      <c r="DW21" s="7">
        <f t="shared" si="42"/>
        <v>0</v>
      </c>
      <c r="DX21" s="7">
        <f t="shared" si="43"/>
        <v>0</v>
      </c>
      <c r="DY21" s="7">
        <f t="shared" si="44"/>
        <v>0</v>
      </c>
      <c r="EA21" s="7">
        <f t="shared" si="45"/>
        <v>0</v>
      </c>
      <c r="EB21" s="7">
        <f t="shared" si="46"/>
        <v>0</v>
      </c>
      <c r="EC21" s="7">
        <f t="shared" si="47"/>
        <v>0</v>
      </c>
      <c r="ED21" s="7">
        <f t="shared" si="48"/>
        <v>0</v>
      </c>
      <c r="EE21" s="7">
        <f t="shared" si="49"/>
        <v>0</v>
      </c>
      <c r="EF21" s="7">
        <f t="shared" si="50"/>
        <v>0</v>
      </c>
      <c r="EH21" s="7">
        <f t="shared" si="51"/>
        <v>0</v>
      </c>
      <c r="EI21" s="7">
        <f t="shared" si="52"/>
        <v>0</v>
      </c>
      <c r="EJ21" s="7">
        <f t="shared" si="53"/>
        <v>0</v>
      </c>
      <c r="EK21" s="7">
        <f t="shared" si="54"/>
        <v>0</v>
      </c>
      <c r="EL21" s="7">
        <f t="shared" si="55"/>
        <v>0</v>
      </c>
      <c r="EM21" s="7">
        <f t="shared" si="56"/>
        <v>0</v>
      </c>
      <c r="EO21" s="7">
        <f t="shared" si="57"/>
        <v>0</v>
      </c>
      <c r="EP21" s="7">
        <f t="shared" si="58"/>
        <v>0</v>
      </c>
      <c r="EQ21" s="7">
        <f t="shared" si="59"/>
        <v>0</v>
      </c>
      <c r="ER21" s="7">
        <f t="shared" si="60"/>
        <v>0</v>
      </c>
      <c r="ES21" s="7">
        <f t="shared" si="61"/>
        <v>0</v>
      </c>
      <c r="ET21" s="7">
        <f t="shared" si="62"/>
        <v>0</v>
      </c>
    </row>
    <row r="22" spans="2:150" x14ac:dyDescent="0.2">
      <c r="B22" s="23" t="str">
        <f t="shared" si="63"/>
        <v/>
      </c>
      <c r="C22" s="23" t="str">
        <f t="shared" si="64"/>
        <v/>
      </c>
      <c r="D22" s="23" t="str">
        <f t="shared" si="65"/>
        <v/>
      </c>
      <c r="E22" s="23" t="str">
        <f t="shared" si="66"/>
        <v/>
      </c>
      <c r="F22" s="23" t="str">
        <f t="shared" si="67"/>
        <v/>
      </c>
      <c r="G22" s="23" t="str">
        <f t="shared" si="68"/>
        <v/>
      </c>
      <c r="H22" s="23" t="str">
        <f t="shared" si="69"/>
        <v/>
      </c>
      <c r="I22" s="23"/>
      <c r="J22" s="23"/>
      <c r="K22" s="23"/>
      <c r="L22" s="23"/>
      <c r="N22" s="23"/>
      <c r="O22" s="25"/>
      <c r="P22" s="25"/>
      <c r="Q22" s="25"/>
      <c r="R22" s="25"/>
      <c r="S22" s="23"/>
      <c r="T22" s="23"/>
      <c r="U22" s="25"/>
      <c r="V22" s="25"/>
      <c r="W22" s="25">
        <f t="shared" si="14"/>
        <v>0</v>
      </c>
      <c r="X22" s="25"/>
      <c r="Y22" s="25"/>
      <c r="Z22" s="25"/>
      <c r="AA22" s="25"/>
      <c r="AB22" s="25"/>
      <c r="AC22" s="25"/>
      <c r="AD22" s="23"/>
      <c r="AE22" s="23"/>
      <c r="AF22" s="25"/>
      <c r="AG22" s="25"/>
      <c r="AH22" s="25">
        <f t="shared" si="70"/>
        <v>0</v>
      </c>
      <c r="AI22" s="25"/>
      <c r="AJ22" s="25"/>
      <c r="AK22" s="25"/>
      <c r="AL22" s="25"/>
      <c r="AM22" s="23"/>
      <c r="AN22" s="23"/>
      <c r="AO22" s="25"/>
      <c r="AP22" s="25"/>
      <c r="AQ22" s="25">
        <f t="shared" si="71"/>
        <v>0</v>
      </c>
      <c r="AR22" s="25"/>
      <c r="AS22" s="25"/>
      <c r="AT22" s="25"/>
      <c r="AU22" s="25"/>
      <c r="AV22" s="23"/>
      <c r="AW22" s="23"/>
      <c r="AX22" s="25"/>
      <c r="AY22" s="25"/>
      <c r="AZ22" s="25">
        <f t="shared" si="72"/>
        <v>0</v>
      </c>
      <c r="BA22" s="25"/>
      <c r="BB22" s="25"/>
      <c r="BC22" s="25"/>
      <c r="BD22" s="25"/>
      <c r="BE22" s="23"/>
      <c r="BF22" s="23"/>
      <c r="BG22" s="25"/>
      <c r="BH22" s="25"/>
      <c r="BI22" s="25">
        <f t="shared" si="73"/>
        <v>0</v>
      </c>
      <c r="BJ22" s="25"/>
      <c r="BK22" s="25"/>
      <c r="BL22" s="25"/>
      <c r="BM22" s="25"/>
      <c r="BN22" s="23"/>
      <c r="BO22" s="23"/>
      <c r="BP22" s="25"/>
      <c r="BQ22" s="25"/>
      <c r="BR22" s="25">
        <f t="shared" si="74"/>
        <v>0</v>
      </c>
      <c r="BS22" s="25"/>
      <c r="BT22" s="25"/>
      <c r="BU22" s="25"/>
      <c r="BV22" s="25"/>
      <c r="BW22" s="25"/>
      <c r="BX22" s="25"/>
      <c r="BY22" s="25"/>
      <c r="CG22" s="30"/>
      <c r="CH22" s="14" t="s">
        <v>60</v>
      </c>
      <c r="CI22" s="15">
        <f t="shared" si="0"/>
        <v>0</v>
      </c>
      <c r="CJ22" s="13">
        <f t="shared" si="1"/>
        <v>0</v>
      </c>
      <c r="CK22" s="13">
        <f t="shared" si="2"/>
        <v>0</v>
      </c>
      <c r="CL22" s="13">
        <f t="shared" si="3"/>
        <v>0</v>
      </c>
      <c r="CM22" s="13">
        <f t="shared" si="4"/>
        <v>0</v>
      </c>
      <c r="CN22" s="13">
        <f t="shared" si="5"/>
        <v>0</v>
      </c>
      <c r="CO22" s="16">
        <f t="shared" si="6"/>
        <v>0</v>
      </c>
      <c r="CP22" s="13"/>
      <c r="CR22" s="7">
        <f t="shared" si="15"/>
        <v>0</v>
      </c>
      <c r="CS22" s="7">
        <f t="shared" si="16"/>
        <v>0</v>
      </c>
      <c r="CT22" s="7">
        <f t="shared" si="17"/>
        <v>0</v>
      </c>
      <c r="CU22" s="7">
        <f t="shared" si="18"/>
        <v>0</v>
      </c>
      <c r="CV22" s="7">
        <f t="shared" si="19"/>
        <v>0</v>
      </c>
      <c r="CW22" s="7">
        <f t="shared" si="20"/>
        <v>0</v>
      </c>
      <c r="CY22" s="7">
        <f t="shared" si="21"/>
        <v>0</v>
      </c>
      <c r="CZ22" s="7">
        <f t="shared" si="22"/>
        <v>0</v>
      </c>
      <c r="DA22" s="7">
        <f t="shared" si="23"/>
        <v>0</v>
      </c>
      <c r="DB22" s="7">
        <f t="shared" si="24"/>
        <v>0</v>
      </c>
      <c r="DC22" s="7">
        <f t="shared" si="25"/>
        <v>0</v>
      </c>
      <c r="DD22" s="7">
        <f t="shared" si="26"/>
        <v>0</v>
      </c>
      <c r="DF22" s="7">
        <f t="shared" si="27"/>
        <v>0</v>
      </c>
      <c r="DG22" s="7">
        <f t="shared" si="28"/>
        <v>0</v>
      </c>
      <c r="DH22" s="7">
        <f t="shared" si="29"/>
        <v>0</v>
      </c>
      <c r="DI22" s="7">
        <f t="shared" si="30"/>
        <v>0</v>
      </c>
      <c r="DJ22" s="7">
        <f t="shared" si="31"/>
        <v>0</v>
      </c>
      <c r="DK22" s="7">
        <f t="shared" si="32"/>
        <v>0</v>
      </c>
      <c r="DM22" s="7">
        <f t="shared" si="33"/>
        <v>0</v>
      </c>
      <c r="DN22" s="7">
        <f t="shared" si="34"/>
        <v>0</v>
      </c>
      <c r="DO22" s="7">
        <f t="shared" si="35"/>
        <v>0</v>
      </c>
      <c r="DP22" s="7">
        <f t="shared" si="36"/>
        <v>0</v>
      </c>
      <c r="DQ22" s="7">
        <f t="shared" si="37"/>
        <v>0</v>
      </c>
      <c r="DR22" s="7">
        <f t="shared" si="38"/>
        <v>0</v>
      </c>
      <c r="DT22" s="7">
        <f t="shared" si="39"/>
        <v>0</v>
      </c>
      <c r="DU22" s="7">
        <f t="shared" si="40"/>
        <v>0</v>
      </c>
      <c r="DV22" s="7">
        <f t="shared" si="41"/>
        <v>0</v>
      </c>
      <c r="DW22" s="7">
        <f t="shared" si="42"/>
        <v>0</v>
      </c>
      <c r="DX22" s="7">
        <f t="shared" si="43"/>
        <v>0</v>
      </c>
      <c r="DY22" s="7">
        <f t="shared" si="44"/>
        <v>0</v>
      </c>
      <c r="EA22" s="7">
        <f t="shared" si="45"/>
        <v>0</v>
      </c>
      <c r="EB22" s="7">
        <f t="shared" si="46"/>
        <v>0</v>
      </c>
      <c r="EC22" s="7">
        <f t="shared" si="47"/>
        <v>0</v>
      </c>
      <c r="ED22" s="7">
        <f t="shared" si="48"/>
        <v>0</v>
      </c>
      <c r="EE22" s="7">
        <f t="shared" si="49"/>
        <v>0</v>
      </c>
      <c r="EF22" s="7">
        <f t="shared" si="50"/>
        <v>0</v>
      </c>
      <c r="EH22" s="7">
        <f t="shared" si="51"/>
        <v>0</v>
      </c>
      <c r="EI22" s="7">
        <f t="shared" si="52"/>
        <v>0</v>
      </c>
      <c r="EJ22" s="7">
        <f t="shared" si="53"/>
        <v>0</v>
      </c>
      <c r="EK22" s="7">
        <f t="shared" si="54"/>
        <v>0</v>
      </c>
      <c r="EL22" s="7">
        <f t="shared" si="55"/>
        <v>0</v>
      </c>
      <c r="EM22" s="7">
        <f t="shared" si="56"/>
        <v>0</v>
      </c>
      <c r="EO22" s="7">
        <f t="shared" si="57"/>
        <v>0</v>
      </c>
      <c r="EP22" s="7">
        <f t="shared" si="58"/>
        <v>0</v>
      </c>
      <c r="EQ22" s="7">
        <f t="shared" si="59"/>
        <v>0</v>
      </c>
      <c r="ER22" s="7">
        <f t="shared" si="60"/>
        <v>0</v>
      </c>
      <c r="ES22" s="7">
        <f t="shared" si="61"/>
        <v>0</v>
      </c>
      <c r="ET22" s="7">
        <f t="shared" si="62"/>
        <v>0</v>
      </c>
    </row>
    <row r="23" spans="2:150" x14ac:dyDescent="0.2">
      <c r="B23" s="23" t="str">
        <f t="shared" si="63"/>
        <v/>
      </c>
      <c r="C23" s="23" t="str">
        <f>IF(ISBLANK(T23)=FALSE,T23,"")</f>
        <v/>
      </c>
      <c r="D23" s="23" t="str">
        <f t="shared" si="65"/>
        <v/>
      </c>
      <c r="E23" s="23" t="str">
        <f t="shared" si="66"/>
        <v/>
      </c>
      <c r="F23" s="23" t="str">
        <f t="shared" si="67"/>
        <v/>
      </c>
      <c r="G23" s="23" t="str">
        <f t="shared" si="68"/>
        <v/>
      </c>
      <c r="H23" s="23" t="str">
        <f t="shared" si="69"/>
        <v/>
      </c>
      <c r="I23" s="23"/>
      <c r="J23" s="23"/>
      <c r="K23" s="23"/>
      <c r="L23" s="23"/>
      <c r="N23" s="23"/>
      <c r="O23" s="25"/>
      <c r="P23" s="25"/>
      <c r="Q23" s="25"/>
      <c r="R23" s="25"/>
      <c r="S23" s="23"/>
      <c r="T23" s="23"/>
      <c r="U23" s="25"/>
      <c r="V23" s="25"/>
      <c r="W23" s="25">
        <f t="shared" si="14"/>
        <v>0</v>
      </c>
      <c r="X23" s="25"/>
      <c r="Y23" s="25"/>
      <c r="Z23" s="25"/>
      <c r="AA23" s="25"/>
      <c r="AB23" s="25"/>
      <c r="AC23" s="25"/>
      <c r="AD23" s="23"/>
      <c r="AE23" s="23"/>
      <c r="AF23" s="25"/>
      <c r="AG23" s="25"/>
      <c r="AH23" s="25">
        <f t="shared" si="70"/>
        <v>0</v>
      </c>
      <c r="AI23" s="25"/>
      <c r="AJ23" s="25"/>
      <c r="AK23" s="25"/>
      <c r="AL23" s="25"/>
      <c r="AM23" s="23"/>
      <c r="AN23" s="23"/>
      <c r="AO23" s="25"/>
      <c r="AP23" s="25"/>
      <c r="AQ23" s="25">
        <f t="shared" si="71"/>
        <v>0</v>
      </c>
      <c r="AR23" s="25"/>
      <c r="AS23" s="25"/>
      <c r="AT23" s="25"/>
      <c r="AU23" s="25"/>
      <c r="AV23" s="23"/>
      <c r="AW23" s="23"/>
      <c r="AX23" s="25"/>
      <c r="AY23" s="25"/>
      <c r="AZ23" s="25">
        <f t="shared" si="72"/>
        <v>0</v>
      </c>
      <c r="BA23" s="25"/>
      <c r="BB23" s="25"/>
      <c r="BC23" s="25"/>
      <c r="BD23" s="25"/>
      <c r="BE23" s="23"/>
      <c r="BF23" s="23"/>
      <c r="BG23" s="25"/>
      <c r="BH23" s="25"/>
      <c r="BI23" s="25">
        <f t="shared" si="73"/>
        <v>0</v>
      </c>
      <c r="BJ23" s="25"/>
      <c r="BK23" s="25"/>
      <c r="BL23" s="25"/>
      <c r="BM23" s="25"/>
      <c r="BN23" s="23"/>
      <c r="BO23" s="23"/>
      <c r="BP23" s="25"/>
      <c r="BQ23" s="25"/>
      <c r="BR23" s="25">
        <f t="shared" si="74"/>
        <v>0</v>
      </c>
      <c r="BS23" s="25"/>
      <c r="BT23" s="25"/>
      <c r="BU23" s="25"/>
      <c r="BV23" s="25"/>
      <c r="BW23" s="25"/>
      <c r="BX23" s="25"/>
      <c r="BY23" s="25"/>
      <c r="CG23" s="30"/>
      <c r="CH23" s="14" t="s">
        <v>61</v>
      </c>
      <c r="CI23" s="15">
        <f t="shared" si="0"/>
        <v>0</v>
      </c>
      <c r="CJ23" s="13">
        <f t="shared" si="1"/>
        <v>0</v>
      </c>
      <c r="CK23" s="13">
        <f t="shared" si="2"/>
        <v>0</v>
      </c>
      <c r="CL23" s="13">
        <f t="shared" si="3"/>
        <v>0</v>
      </c>
      <c r="CM23" s="13">
        <f t="shared" si="4"/>
        <v>0</v>
      </c>
      <c r="CN23" s="13">
        <f t="shared" si="5"/>
        <v>0</v>
      </c>
      <c r="CO23" s="16">
        <f t="shared" si="6"/>
        <v>0</v>
      </c>
      <c r="CP23" s="13"/>
      <c r="CR23" s="7">
        <f t="shared" si="15"/>
        <v>0</v>
      </c>
      <c r="CS23" s="7">
        <f t="shared" si="16"/>
        <v>0</v>
      </c>
      <c r="CT23" s="7">
        <f t="shared" si="17"/>
        <v>0</v>
      </c>
      <c r="CU23" s="7">
        <f t="shared" si="18"/>
        <v>0</v>
      </c>
      <c r="CV23" s="7">
        <f t="shared" si="19"/>
        <v>0</v>
      </c>
      <c r="CW23" s="7">
        <f t="shared" si="20"/>
        <v>0</v>
      </c>
      <c r="CY23" s="7">
        <f t="shared" si="21"/>
        <v>0</v>
      </c>
      <c r="CZ23" s="7">
        <f t="shared" si="22"/>
        <v>0</v>
      </c>
      <c r="DA23" s="7">
        <f t="shared" si="23"/>
        <v>0</v>
      </c>
      <c r="DB23" s="7">
        <f t="shared" si="24"/>
        <v>0</v>
      </c>
      <c r="DC23" s="7">
        <f t="shared" si="25"/>
        <v>0</v>
      </c>
      <c r="DD23" s="7">
        <f t="shared" si="26"/>
        <v>0</v>
      </c>
      <c r="DF23" s="7">
        <f t="shared" si="27"/>
        <v>0</v>
      </c>
      <c r="DG23" s="7">
        <f t="shared" si="28"/>
        <v>0</v>
      </c>
      <c r="DH23" s="7">
        <f t="shared" si="29"/>
        <v>0</v>
      </c>
      <c r="DI23" s="7">
        <f t="shared" si="30"/>
        <v>0</v>
      </c>
      <c r="DJ23" s="7">
        <f t="shared" si="31"/>
        <v>0</v>
      </c>
      <c r="DK23" s="7">
        <f t="shared" si="32"/>
        <v>0</v>
      </c>
      <c r="DM23" s="7">
        <f t="shared" si="33"/>
        <v>0</v>
      </c>
      <c r="DN23" s="7">
        <f t="shared" si="34"/>
        <v>0</v>
      </c>
      <c r="DO23" s="7">
        <f t="shared" si="35"/>
        <v>0</v>
      </c>
      <c r="DP23" s="7">
        <f t="shared" si="36"/>
        <v>0</v>
      </c>
      <c r="DQ23" s="7">
        <f t="shared" si="37"/>
        <v>0</v>
      </c>
      <c r="DR23" s="7">
        <f t="shared" si="38"/>
        <v>0</v>
      </c>
      <c r="DT23" s="7">
        <f t="shared" si="39"/>
        <v>0</v>
      </c>
      <c r="DU23" s="7">
        <f t="shared" si="40"/>
        <v>0</v>
      </c>
      <c r="DV23" s="7">
        <f t="shared" si="41"/>
        <v>0</v>
      </c>
      <c r="DW23" s="7">
        <f t="shared" si="42"/>
        <v>0</v>
      </c>
      <c r="DX23" s="7">
        <f t="shared" si="43"/>
        <v>0</v>
      </c>
      <c r="DY23" s="7">
        <f t="shared" si="44"/>
        <v>0</v>
      </c>
      <c r="EA23" s="7">
        <f t="shared" si="45"/>
        <v>0</v>
      </c>
      <c r="EB23" s="7">
        <f t="shared" si="46"/>
        <v>0</v>
      </c>
      <c r="EC23" s="7">
        <f t="shared" si="47"/>
        <v>0</v>
      </c>
      <c r="ED23" s="7">
        <f t="shared" si="48"/>
        <v>0</v>
      </c>
      <c r="EE23" s="7">
        <f t="shared" si="49"/>
        <v>0</v>
      </c>
      <c r="EF23" s="7">
        <f t="shared" si="50"/>
        <v>0</v>
      </c>
      <c r="EH23" s="7">
        <f t="shared" si="51"/>
        <v>0</v>
      </c>
      <c r="EI23" s="7">
        <f t="shared" si="52"/>
        <v>0</v>
      </c>
      <c r="EJ23" s="7">
        <f t="shared" si="53"/>
        <v>0</v>
      </c>
      <c r="EK23" s="7">
        <f t="shared" si="54"/>
        <v>0</v>
      </c>
      <c r="EL23" s="7">
        <f t="shared" si="55"/>
        <v>0</v>
      </c>
      <c r="EM23" s="7">
        <f t="shared" si="56"/>
        <v>0</v>
      </c>
      <c r="EO23" s="7">
        <f t="shared" si="57"/>
        <v>0</v>
      </c>
      <c r="EP23" s="7">
        <f t="shared" si="58"/>
        <v>0</v>
      </c>
      <c r="EQ23" s="7">
        <f t="shared" si="59"/>
        <v>0</v>
      </c>
      <c r="ER23" s="7">
        <f t="shared" si="60"/>
        <v>0</v>
      </c>
      <c r="ES23" s="7">
        <f t="shared" si="61"/>
        <v>0</v>
      </c>
      <c r="ET23" s="7">
        <f t="shared" si="62"/>
        <v>0</v>
      </c>
    </row>
    <row r="24" spans="2:150" x14ac:dyDescent="0.2">
      <c r="B24" s="23" t="str">
        <f t="shared" si="63"/>
        <v/>
      </c>
      <c r="C24" s="23" t="str">
        <f t="shared" si="64"/>
        <v/>
      </c>
      <c r="D24" s="23" t="str">
        <f t="shared" si="65"/>
        <v/>
      </c>
      <c r="E24" s="23" t="str">
        <f t="shared" si="66"/>
        <v/>
      </c>
      <c r="F24" s="23" t="str">
        <f t="shared" si="67"/>
        <v/>
      </c>
      <c r="G24" s="23" t="str">
        <f t="shared" si="68"/>
        <v/>
      </c>
      <c r="H24" s="23" t="str">
        <f t="shared" si="69"/>
        <v/>
      </c>
      <c r="I24" s="23"/>
      <c r="J24" s="23"/>
      <c r="K24" s="23"/>
      <c r="L24" s="23"/>
      <c r="N24" s="23"/>
      <c r="O24" s="25"/>
      <c r="P24" s="25"/>
      <c r="Q24" s="25"/>
      <c r="R24" s="25"/>
      <c r="S24" s="23"/>
      <c r="T24" s="23"/>
      <c r="U24" s="25"/>
      <c r="V24" s="25"/>
      <c r="W24" s="25">
        <f t="shared" si="14"/>
        <v>0</v>
      </c>
      <c r="X24" s="25"/>
      <c r="Y24" s="25"/>
      <c r="Z24" s="25"/>
      <c r="AA24" s="25"/>
      <c r="AB24" s="25"/>
      <c r="AC24" s="25"/>
      <c r="AD24" s="23"/>
      <c r="AE24" s="23"/>
      <c r="AF24" s="25"/>
      <c r="AG24" s="25"/>
      <c r="AH24" s="25">
        <f t="shared" si="70"/>
        <v>0</v>
      </c>
      <c r="AI24" s="25"/>
      <c r="AJ24" s="25"/>
      <c r="AK24" s="25"/>
      <c r="AL24" s="25"/>
      <c r="AM24" s="23"/>
      <c r="AN24" s="23"/>
      <c r="AO24" s="25"/>
      <c r="AP24" s="25"/>
      <c r="AQ24" s="25">
        <f t="shared" si="71"/>
        <v>0</v>
      </c>
      <c r="AR24" s="25"/>
      <c r="AS24" s="25"/>
      <c r="AT24" s="25"/>
      <c r="AU24" s="25"/>
      <c r="AV24" s="23"/>
      <c r="AW24" s="23"/>
      <c r="AX24" s="25"/>
      <c r="AY24" s="25"/>
      <c r="AZ24" s="25">
        <f t="shared" si="72"/>
        <v>0</v>
      </c>
      <c r="BA24" s="25"/>
      <c r="BB24" s="25"/>
      <c r="BC24" s="25"/>
      <c r="BD24" s="25"/>
      <c r="BE24" s="23"/>
      <c r="BF24" s="23"/>
      <c r="BG24" s="25"/>
      <c r="BH24" s="25"/>
      <c r="BI24" s="25">
        <f t="shared" si="73"/>
        <v>0</v>
      </c>
      <c r="BJ24" s="25"/>
      <c r="BK24" s="25"/>
      <c r="BL24" s="25"/>
      <c r="BM24" s="25"/>
      <c r="BN24" s="23"/>
      <c r="BO24" s="23"/>
      <c r="BP24" s="25"/>
      <c r="BQ24" s="25"/>
      <c r="BR24" s="25">
        <f t="shared" si="74"/>
        <v>0</v>
      </c>
      <c r="BS24" s="25"/>
      <c r="BT24" s="25"/>
      <c r="BU24" s="25"/>
      <c r="BV24" s="25"/>
      <c r="BW24" s="25"/>
      <c r="BX24" s="25"/>
      <c r="BY24" s="25"/>
      <c r="CG24" s="30"/>
      <c r="CH24" s="14" t="s">
        <v>62</v>
      </c>
      <c r="CI24" s="15">
        <f t="shared" si="0"/>
        <v>0</v>
      </c>
      <c r="CJ24" s="13">
        <f t="shared" si="1"/>
        <v>0</v>
      </c>
      <c r="CK24" s="13">
        <f t="shared" si="2"/>
        <v>0</v>
      </c>
      <c r="CL24" s="13">
        <f t="shared" si="3"/>
        <v>0</v>
      </c>
      <c r="CM24" s="13">
        <f t="shared" si="4"/>
        <v>0</v>
      </c>
      <c r="CN24" s="13">
        <f t="shared" si="5"/>
        <v>0</v>
      </c>
      <c r="CO24" s="16">
        <f t="shared" si="6"/>
        <v>0</v>
      </c>
      <c r="CP24" s="13"/>
      <c r="CR24" s="7">
        <f t="shared" si="15"/>
        <v>0</v>
      </c>
      <c r="CS24" s="7">
        <f t="shared" si="16"/>
        <v>0</v>
      </c>
      <c r="CT24" s="7">
        <f t="shared" si="17"/>
        <v>0</v>
      </c>
      <c r="CU24" s="7">
        <f t="shared" si="18"/>
        <v>0</v>
      </c>
      <c r="CV24" s="7">
        <f t="shared" si="19"/>
        <v>0</v>
      </c>
      <c r="CW24" s="7">
        <f t="shared" si="20"/>
        <v>0</v>
      </c>
      <c r="CY24" s="7">
        <f t="shared" si="21"/>
        <v>0</v>
      </c>
      <c r="CZ24" s="7">
        <f t="shared" si="22"/>
        <v>0</v>
      </c>
      <c r="DA24" s="7">
        <f t="shared" si="23"/>
        <v>0</v>
      </c>
      <c r="DB24" s="7">
        <f t="shared" si="24"/>
        <v>0</v>
      </c>
      <c r="DC24" s="7">
        <f t="shared" si="25"/>
        <v>0</v>
      </c>
      <c r="DD24" s="7">
        <f t="shared" si="26"/>
        <v>0</v>
      </c>
      <c r="DF24" s="7">
        <f t="shared" si="27"/>
        <v>0</v>
      </c>
      <c r="DG24" s="7">
        <f t="shared" si="28"/>
        <v>0</v>
      </c>
      <c r="DH24" s="7">
        <f t="shared" si="29"/>
        <v>0</v>
      </c>
      <c r="DI24" s="7">
        <f t="shared" si="30"/>
        <v>0</v>
      </c>
      <c r="DJ24" s="7">
        <f t="shared" si="31"/>
        <v>0</v>
      </c>
      <c r="DK24" s="7">
        <f t="shared" si="32"/>
        <v>0</v>
      </c>
      <c r="DM24" s="7">
        <f t="shared" si="33"/>
        <v>0</v>
      </c>
      <c r="DN24" s="7">
        <f t="shared" si="34"/>
        <v>0</v>
      </c>
      <c r="DO24" s="7">
        <f t="shared" si="35"/>
        <v>0</v>
      </c>
      <c r="DP24" s="7">
        <f t="shared" si="36"/>
        <v>0</v>
      </c>
      <c r="DQ24" s="7">
        <f t="shared" si="37"/>
        <v>0</v>
      </c>
      <c r="DR24" s="7">
        <f t="shared" si="38"/>
        <v>0</v>
      </c>
      <c r="DT24" s="7">
        <f t="shared" si="39"/>
        <v>0</v>
      </c>
      <c r="DU24" s="7">
        <f t="shared" si="40"/>
        <v>0</v>
      </c>
      <c r="DV24" s="7">
        <f t="shared" si="41"/>
        <v>0</v>
      </c>
      <c r="DW24" s="7">
        <f t="shared" si="42"/>
        <v>0</v>
      </c>
      <c r="DX24" s="7">
        <f t="shared" si="43"/>
        <v>0</v>
      </c>
      <c r="DY24" s="7">
        <f t="shared" si="44"/>
        <v>0</v>
      </c>
      <c r="EA24" s="7">
        <f t="shared" si="45"/>
        <v>0</v>
      </c>
      <c r="EB24" s="7">
        <f t="shared" si="46"/>
        <v>0</v>
      </c>
      <c r="EC24" s="7">
        <f t="shared" si="47"/>
        <v>0</v>
      </c>
      <c r="ED24" s="7">
        <f t="shared" si="48"/>
        <v>0</v>
      </c>
      <c r="EE24" s="7">
        <f t="shared" si="49"/>
        <v>0</v>
      </c>
      <c r="EF24" s="7">
        <f t="shared" si="50"/>
        <v>0</v>
      </c>
      <c r="EH24" s="7">
        <f t="shared" si="51"/>
        <v>0</v>
      </c>
      <c r="EI24" s="7">
        <f t="shared" si="52"/>
        <v>0</v>
      </c>
      <c r="EJ24" s="7">
        <f t="shared" si="53"/>
        <v>0</v>
      </c>
      <c r="EK24" s="7">
        <f t="shared" si="54"/>
        <v>0</v>
      </c>
      <c r="EL24" s="7">
        <f t="shared" si="55"/>
        <v>0</v>
      </c>
      <c r="EM24" s="7">
        <f t="shared" si="56"/>
        <v>0</v>
      </c>
      <c r="EO24" s="7">
        <f t="shared" si="57"/>
        <v>0</v>
      </c>
      <c r="EP24" s="7">
        <f t="shared" si="58"/>
        <v>0</v>
      </c>
      <c r="EQ24" s="7">
        <f t="shared" si="59"/>
        <v>0</v>
      </c>
      <c r="ER24" s="7">
        <f t="shared" si="60"/>
        <v>0</v>
      </c>
      <c r="ES24" s="7">
        <f t="shared" si="61"/>
        <v>0</v>
      </c>
      <c r="ET24" s="7">
        <f t="shared" si="62"/>
        <v>0</v>
      </c>
    </row>
    <row r="25" spans="2:150" x14ac:dyDescent="0.2">
      <c r="B25" s="23" t="str">
        <f t="shared" si="63"/>
        <v/>
      </c>
      <c r="C25" s="23" t="str">
        <f t="shared" si="64"/>
        <v/>
      </c>
      <c r="D25" s="23" t="str">
        <f t="shared" si="65"/>
        <v/>
      </c>
      <c r="E25" s="23" t="str">
        <f t="shared" si="66"/>
        <v/>
      </c>
      <c r="F25" s="23" t="str">
        <f t="shared" si="67"/>
        <v/>
      </c>
      <c r="G25" s="23" t="str">
        <f t="shared" si="68"/>
        <v/>
      </c>
      <c r="H25" s="23" t="str">
        <f t="shared" si="69"/>
        <v/>
      </c>
      <c r="I25" s="23"/>
      <c r="J25" s="23"/>
      <c r="K25" s="23"/>
      <c r="L25" s="23"/>
      <c r="N25" s="23"/>
      <c r="O25" s="25"/>
      <c r="P25" s="25"/>
      <c r="Q25" s="25"/>
      <c r="R25" s="25"/>
      <c r="S25" s="23"/>
      <c r="T25" s="23"/>
      <c r="U25" s="25"/>
      <c r="V25" s="25"/>
      <c r="W25" s="25">
        <f t="shared" si="14"/>
        <v>0</v>
      </c>
      <c r="X25" s="25"/>
      <c r="Y25" s="25"/>
      <c r="Z25" s="25"/>
      <c r="AA25" s="25"/>
      <c r="AB25" s="25"/>
      <c r="AC25" s="25"/>
      <c r="AD25" s="23"/>
      <c r="AE25" s="23"/>
      <c r="AF25" s="25"/>
      <c r="AG25" s="25"/>
      <c r="AH25" s="25">
        <f t="shared" si="70"/>
        <v>0</v>
      </c>
      <c r="AI25" s="25"/>
      <c r="AJ25" s="25"/>
      <c r="AK25" s="25"/>
      <c r="AL25" s="25"/>
      <c r="AM25" s="23"/>
      <c r="AN25" s="23"/>
      <c r="AO25" s="25"/>
      <c r="AP25" s="25"/>
      <c r="AQ25" s="25">
        <f t="shared" si="71"/>
        <v>0</v>
      </c>
      <c r="AR25" s="25"/>
      <c r="AS25" s="25"/>
      <c r="AT25" s="25"/>
      <c r="AU25" s="25"/>
      <c r="AV25" s="23"/>
      <c r="AW25" s="23"/>
      <c r="AX25" s="25"/>
      <c r="AY25" s="25"/>
      <c r="AZ25" s="25">
        <f t="shared" si="72"/>
        <v>0</v>
      </c>
      <c r="BA25" s="25"/>
      <c r="BB25" s="25"/>
      <c r="BC25" s="25"/>
      <c r="BD25" s="25"/>
      <c r="BE25" s="23"/>
      <c r="BF25" s="23"/>
      <c r="BG25" s="25"/>
      <c r="BH25" s="25"/>
      <c r="BI25" s="25">
        <f t="shared" si="73"/>
        <v>0</v>
      </c>
      <c r="BJ25" s="25"/>
      <c r="BK25" s="25"/>
      <c r="BL25" s="25"/>
      <c r="BM25" s="25"/>
      <c r="BN25" s="23"/>
      <c r="BO25" s="23"/>
      <c r="BP25" s="25"/>
      <c r="BQ25" s="25"/>
      <c r="BR25" s="25">
        <f t="shared" si="74"/>
        <v>0</v>
      </c>
      <c r="BS25" s="25"/>
      <c r="BT25" s="25"/>
      <c r="BU25" s="25"/>
      <c r="BV25" s="25"/>
      <c r="BW25" s="25"/>
      <c r="BX25" s="25"/>
      <c r="BY25" s="25"/>
      <c r="CG25" s="30"/>
      <c r="CH25" s="14" t="s">
        <v>63</v>
      </c>
      <c r="CI25" s="15">
        <f t="shared" si="0"/>
        <v>0</v>
      </c>
      <c r="CJ25" s="13">
        <f t="shared" si="1"/>
        <v>0</v>
      </c>
      <c r="CK25" s="13">
        <f t="shared" si="2"/>
        <v>0</v>
      </c>
      <c r="CL25" s="13">
        <f t="shared" si="3"/>
        <v>0</v>
      </c>
      <c r="CM25" s="13">
        <f t="shared" si="4"/>
        <v>0</v>
      </c>
      <c r="CN25" s="13">
        <f t="shared" si="5"/>
        <v>0</v>
      </c>
      <c r="CO25" s="16">
        <f t="shared" si="6"/>
        <v>0</v>
      </c>
      <c r="CP25" s="13"/>
      <c r="CR25" s="7">
        <f t="shared" si="15"/>
        <v>0</v>
      </c>
      <c r="CS25" s="7">
        <f t="shared" si="16"/>
        <v>0</v>
      </c>
      <c r="CT25" s="7">
        <f t="shared" si="17"/>
        <v>0</v>
      </c>
      <c r="CU25" s="7">
        <f t="shared" si="18"/>
        <v>0</v>
      </c>
      <c r="CV25" s="7">
        <f t="shared" si="19"/>
        <v>0</v>
      </c>
      <c r="CW25" s="7">
        <f t="shared" si="20"/>
        <v>0</v>
      </c>
      <c r="CY25" s="7">
        <f t="shared" si="21"/>
        <v>0</v>
      </c>
      <c r="CZ25" s="7">
        <f t="shared" si="22"/>
        <v>0</v>
      </c>
      <c r="DA25" s="7">
        <f t="shared" si="23"/>
        <v>0</v>
      </c>
      <c r="DB25" s="7">
        <f t="shared" si="24"/>
        <v>0</v>
      </c>
      <c r="DC25" s="7">
        <f t="shared" si="25"/>
        <v>0</v>
      </c>
      <c r="DD25" s="7">
        <f t="shared" si="26"/>
        <v>0</v>
      </c>
      <c r="DF25" s="7">
        <f t="shared" si="27"/>
        <v>0</v>
      </c>
      <c r="DG25" s="7">
        <f t="shared" si="28"/>
        <v>0</v>
      </c>
      <c r="DH25" s="7">
        <f t="shared" si="29"/>
        <v>0</v>
      </c>
      <c r="DI25" s="7">
        <f t="shared" si="30"/>
        <v>0</v>
      </c>
      <c r="DJ25" s="7">
        <f t="shared" si="31"/>
        <v>0</v>
      </c>
      <c r="DK25" s="7">
        <f t="shared" si="32"/>
        <v>0</v>
      </c>
      <c r="DM25" s="7">
        <f t="shared" si="33"/>
        <v>0</v>
      </c>
      <c r="DN25" s="7">
        <f t="shared" si="34"/>
        <v>0</v>
      </c>
      <c r="DO25" s="7">
        <f t="shared" si="35"/>
        <v>0</v>
      </c>
      <c r="DP25" s="7">
        <f t="shared" si="36"/>
        <v>0</v>
      </c>
      <c r="DQ25" s="7">
        <f t="shared" si="37"/>
        <v>0</v>
      </c>
      <c r="DR25" s="7">
        <f t="shared" si="38"/>
        <v>0</v>
      </c>
      <c r="DT25" s="7">
        <f t="shared" si="39"/>
        <v>0</v>
      </c>
      <c r="DU25" s="7">
        <f t="shared" si="40"/>
        <v>0</v>
      </c>
      <c r="DV25" s="7">
        <f t="shared" si="41"/>
        <v>0</v>
      </c>
      <c r="DW25" s="7">
        <f t="shared" si="42"/>
        <v>0</v>
      </c>
      <c r="DX25" s="7">
        <f t="shared" si="43"/>
        <v>0</v>
      </c>
      <c r="DY25" s="7">
        <f t="shared" si="44"/>
        <v>0</v>
      </c>
      <c r="EA25" s="7">
        <f t="shared" si="45"/>
        <v>0</v>
      </c>
      <c r="EB25" s="7">
        <f t="shared" si="46"/>
        <v>0</v>
      </c>
      <c r="EC25" s="7">
        <f t="shared" si="47"/>
        <v>0</v>
      </c>
      <c r="ED25" s="7">
        <f t="shared" si="48"/>
        <v>0</v>
      </c>
      <c r="EE25" s="7">
        <f t="shared" si="49"/>
        <v>0</v>
      </c>
      <c r="EF25" s="7">
        <f t="shared" si="50"/>
        <v>0</v>
      </c>
      <c r="EH25" s="7">
        <f t="shared" si="51"/>
        <v>0</v>
      </c>
      <c r="EI25" s="7">
        <f t="shared" si="52"/>
        <v>0</v>
      </c>
      <c r="EJ25" s="7">
        <f t="shared" si="53"/>
        <v>0</v>
      </c>
      <c r="EK25" s="7">
        <f t="shared" si="54"/>
        <v>0</v>
      </c>
      <c r="EL25" s="7">
        <f t="shared" si="55"/>
        <v>0</v>
      </c>
      <c r="EM25" s="7">
        <f t="shared" si="56"/>
        <v>0</v>
      </c>
      <c r="EO25" s="7">
        <f t="shared" si="57"/>
        <v>0</v>
      </c>
      <c r="EP25" s="7">
        <f t="shared" si="58"/>
        <v>0</v>
      </c>
      <c r="EQ25" s="7">
        <f t="shared" si="59"/>
        <v>0</v>
      </c>
      <c r="ER25" s="7">
        <f t="shared" si="60"/>
        <v>0</v>
      </c>
      <c r="ES25" s="7">
        <f t="shared" si="61"/>
        <v>0</v>
      </c>
      <c r="ET25" s="7">
        <f t="shared" si="62"/>
        <v>0</v>
      </c>
    </row>
    <row r="26" spans="2:150" x14ac:dyDescent="0.2">
      <c r="B26" s="23" t="str">
        <f t="shared" si="63"/>
        <v/>
      </c>
      <c r="C26" s="23" t="str">
        <f t="shared" si="64"/>
        <v/>
      </c>
      <c r="D26" s="23" t="str">
        <f t="shared" si="65"/>
        <v/>
      </c>
      <c r="E26" s="23" t="str">
        <f t="shared" si="66"/>
        <v/>
      </c>
      <c r="F26" s="23" t="str">
        <f t="shared" si="67"/>
        <v/>
      </c>
      <c r="G26" s="23" t="str">
        <f t="shared" si="68"/>
        <v/>
      </c>
      <c r="H26" s="23" t="str">
        <f t="shared" si="69"/>
        <v/>
      </c>
      <c r="I26" s="23"/>
      <c r="J26" s="23"/>
      <c r="K26" s="23"/>
      <c r="L26" s="23"/>
      <c r="N26" s="23"/>
      <c r="O26" s="25"/>
      <c r="P26" s="25"/>
      <c r="Q26" s="25"/>
      <c r="R26" s="25"/>
      <c r="S26" s="23"/>
      <c r="T26" s="23"/>
      <c r="U26" s="25"/>
      <c r="V26" s="25"/>
      <c r="W26" s="25">
        <f t="shared" si="14"/>
        <v>0</v>
      </c>
      <c r="X26" s="25"/>
      <c r="Y26" s="25"/>
      <c r="Z26" s="25"/>
      <c r="AA26" s="25"/>
      <c r="AB26" s="25"/>
      <c r="AC26" s="25"/>
      <c r="AD26" s="23"/>
      <c r="AE26" s="23"/>
      <c r="AF26" s="25"/>
      <c r="AG26" s="25"/>
      <c r="AH26" s="25">
        <f t="shared" si="70"/>
        <v>0</v>
      </c>
      <c r="AI26" s="25"/>
      <c r="AJ26" s="25"/>
      <c r="AK26" s="25"/>
      <c r="AL26" s="25"/>
      <c r="AM26" s="23"/>
      <c r="AN26" s="23"/>
      <c r="AO26" s="25"/>
      <c r="AP26" s="25"/>
      <c r="AQ26" s="25">
        <f t="shared" si="71"/>
        <v>0</v>
      </c>
      <c r="AR26" s="25"/>
      <c r="AS26" s="25"/>
      <c r="AT26" s="25"/>
      <c r="AU26" s="25"/>
      <c r="AV26" s="23"/>
      <c r="AW26" s="23"/>
      <c r="AX26" s="25"/>
      <c r="AY26" s="25"/>
      <c r="AZ26" s="25">
        <f t="shared" si="72"/>
        <v>0</v>
      </c>
      <c r="BA26" s="25"/>
      <c r="BB26" s="25"/>
      <c r="BC26" s="25"/>
      <c r="BD26" s="25"/>
      <c r="BE26" s="23"/>
      <c r="BF26" s="23"/>
      <c r="BG26" s="25"/>
      <c r="BH26" s="25"/>
      <c r="BI26" s="25">
        <f t="shared" si="73"/>
        <v>0</v>
      </c>
      <c r="BJ26" s="25"/>
      <c r="BK26" s="25"/>
      <c r="BL26" s="25"/>
      <c r="BM26" s="25"/>
      <c r="BN26" s="23"/>
      <c r="BO26" s="23"/>
      <c r="BP26" s="25"/>
      <c r="BQ26" s="25"/>
      <c r="BR26" s="25">
        <f t="shared" si="74"/>
        <v>0</v>
      </c>
      <c r="BS26" s="25"/>
      <c r="BT26" s="25"/>
      <c r="BU26" s="25"/>
      <c r="BV26" s="25"/>
      <c r="BW26" s="25"/>
      <c r="BX26" s="25"/>
      <c r="BY26" s="25"/>
      <c r="CG26" s="30"/>
      <c r="CH26" s="14" t="s">
        <v>64</v>
      </c>
      <c r="CI26" s="15">
        <f t="shared" si="0"/>
        <v>0</v>
      </c>
      <c r="CJ26" s="13">
        <f t="shared" si="1"/>
        <v>0</v>
      </c>
      <c r="CK26" s="13">
        <f t="shared" si="2"/>
        <v>0</v>
      </c>
      <c r="CL26" s="13">
        <f t="shared" si="3"/>
        <v>0</v>
      </c>
      <c r="CM26" s="13">
        <f t="shared" si="4"/>
        <v>0</v>
      </c>
      <c r="CN26" s="13">
        <f t="shared" si="5"/>
        <v>0</v>
      </c>
      <c r="CO26" s="16">
        <f t="shared" si="6"/>
        <v>0</v>
      </c>
      <c r="CP26" s="13"/>
      <c r="CR26" s="7">
        <f t="shared" si="15"/>
        <v>0</v>
      </c>
      <c r="CS26" s="7">
        <f t="shared" si="16"/>
        <v>0</v>
      </c>
      <c r="CT26" s="7">
        <f t="shared" si="17"/>
        <v>0</v>
      </c>
      <c r="CU26" s="7">
        <f t="shared" si="18"/>
        <v>0</v>
      </c>
      <c r="CV26" s="7">
        <f t="shared" si="19"/>
        <v>0</v>
      </c>
      <c r="CW26" s="7">
        <f t="shared" si="20"/>
        <v>0</v>
      </c>
      <c r="CY26" s="7">
        <f t="shared" si="21"/>
        <v>0</v>
      </c>
      <c r="CZ26" s="7">
        <f t="shared" si="22"/>
        <v>0</v>
      </c>
      <c r="DA26" s="7">
        <f t="shared" si="23"/>
        <v>0</v>
      </c>
      <c r="DB26" s="7">
        <f t="shared" si="24"/>
        <v>0</v>
      </c>
      <c r="DC26" s="7">
        <f t="shared" si="25"/>
        <v>0</v>
      </c>
      <c r="DD26" s="7">
        <f t="shared" si="26"/>
        <v>0</v>
      </c>
      <c r="DF26" s="7">
        <f t="shared" si="27"/>
        <v>0</v>
      </c>
      <c r="DG26" s="7">
        <f t="shared" si="28"/>
        <v>0</v>
      </c>
      <c r="DH26" s="7">
        <f t="shared" si="29"/>
        <v>0</v>
      </c>
      <c r="DI26" s="7">
        <f t="shared" si="30"/>
        <v>0</v>
      </c>
      <c r="DJ26" s="7">
        <f t="shared" si="31"/>
        <v>0</v>
      </c>
      <c r="DK26" s="7">
        <f t="shared" si="32"/>
        <v>0</v>
      </c>
      <c r="DM26" s="7">
        <f t="shared" si="33"/>
        <v>0</v>
      </c>
      <c r="DN26" s="7">
        <f t="shared" si="34"/>
        <v>0</v>
      </c>
      <c r="DO26" s="7">
        <f t="shared" si="35"/>
        <v>0</v>
      </c>
      <c r="DP26" s="7">
        <f t="shared" si="36"/>
        <v>0</v>
      </c>
      <c r="DQ26" s="7">
        <f t="shared" si="37"/>
        <v>0</v>
      </c>
      <c r="DR26" s="7">
        <f t="shared" si="38"/>
        <v>0</v>
      </c>
      <c r="DT26" s="7">
        <f t="shared" si="39"/>
        <v>0</v>
      </c>
      <c r="DU26" s="7">
        <f t="shared" si="40"/>
        <v>0</v>
      </c>
      <c r="DV26" s="7">
        <f t="shared" si="41"/>
        <v>0</v>
      </c>
      <c r="DW26" s="7">
        <f t="shared" si="42"/>
        <v>0</v>
      </c>
      <c r="DX26" s="7">
        <f t="shared" si="43"/>
        <v>0</v>
      </c>
      <c r="DY26" s="7">
        <f t="shared" si="44"/>
        <v>0</v>
      </c>
      <c r="EA26" s="7">
        <f t="shared" si="45"/>
        <v>0</v>
      </c>
      <c r="EB26" s="7">
        <f t="shared" si="46"/>
        <v>0</v>
      </c>
      <c r="EC26" s="7">
        <f t="shared" si="47"/>
        <v>0</v>
      </c>
      <c r="ED26" s="7">
        <f t="shared" si="48"/>
        <v>0</v>
      </c>
      <c r="EE26" s="7">
        <f t="shared" si="49"/>
        <v>0</v>
      </c>
      <c r="EF26" s="7">
        <f t="shared" si="50"/>
        <v>0</v>
      </c>
      <c r="EH26" s="7">
        <f t="shared" si="51"/>
        <v>0</v>
      </c>
      <c r="EI26" s="7">
        <f t="shared" si="52"/>
        <v>0</v>
      </c>
      <c r="EJ26" s="7">
        <f t="shared" si="53"/>
        <v>0</v>
      </c>
      <c r="EK26" s="7">
        <f t="shared" si="54"/>
        <v>0</v>
      </c>
      <c r="EL26" s="7">
        <f t="shared" si="55"/>
        <v>0</v>
      </c>
      <c r="EM26" s="7">
        <f t="shared" si="56"/>
        <v>0</v>
      </c>
      <c r="EO26" s="7">
        <f t="shared" si="57"/>
        <v>0</v>
      </c>
      <c r="EP26" s="7">
        <f t="shared" si="58"/>
        <v>0</v>
      </c>
      <c r="EQ26" s="7">
        <f t="shared" si="59"/>
        <v>0</v>
      </c>
      <c r="ER26" s="7">
        <f t="shared" si="60"/>
        <v>0</v>
      </c>
      <c r="ES26" s="7">
        <f t="shared" si="61"/>
        <v>0</v>
      </c>
      <c r="ET26" s="7">
        <f t="shared" si="62"/>
        <v>0</v>
      </c>
    </row>
    <row r="27" spans="2:150" x14ac:dyDescent="0.2">
      <c r="B27" s="23" t="str">
        <f t="shared" si="63"/>
        <v/>
      </c>
      <c r="C27" s="23" t="str">
        <f t="shared" si="64"/>
        <v/>
      </c>
      <c r="D27" s="23" t="str">
        <f t="shared" si="65"/>
        <v/>
      </c>
      <c r="E27" s="23" t="str">
        <f t="shared" si="66"/>
        <v/>
      </c>
      <c r="F27" s="23" t="str">
        <f t="shared" si="67"/>
        <v/>
      </c>
      <c r="G27" s="23" t="str">
        <f t="shared" si="68"/>
        <v/>
      </c>
      <c r="H27" s="23" t="str">
        <f t="shared" si="69"/>
        <v/>
      </c>
      <c r="I27" s="23"/>
      <c r="J27" s="23"/>
      <c r="K27" s="23"/>
      <c r="L27" s="23"/>
      <c r="N27" s="23"/>
      <c r="O27" s="25"/>
      <c r="P27" s="25"/>
      <c r="Q27" s="25"/>
      <c r="R27" s="25"/>
      <c r="S27" s="23"/>
      <c r="T27" s="23"/>
      <c r="U27" s="25"/>
      <c r="V27" s="25"/>
      <c r="W27" s="25">
        <f t="shared" si="14"/>
        <v>0</v>
      </c>
      <c r="X27" s="25"/>
      <c r="Y27" s="25"/>
      <c r="Z27" s="25"/>
      <c r="AA27" s="25"/>
      <c r="AB27" s="25"/>
      <c r="AC27" s="25"/>
      <c r="AD27" s="23"/>
      <c r="AE27" s="23"/>
      <c r="AF27" s="25"/>
      <c r="AG27" s="25"/>
      <c r="AH27" s="25">
        <f t="shared" si="70"/>
        <v>0</v>
      </c>
      <c r="AI27" s="25"/>
      <c r="AJ27" s="25"/>
      <c r="AK27" s="25"/>
      <c r="AL27" s="25"/>
      <c r="AM27" s="23"/>
      <c r="AN27" s="23"/>
      <c r="AO27" s="25"/>
      <c r="AP27" s="25"/>
      <c r="AQ27" s="25">
        <f t="shared" si="71"/>
        <v>0</v>
      </c>
      <c r="AR27" s="25"/>
      <c r="AS27" s="25"/>
      <c r="AT27" s="25"/>
      <c r="AU27" s="25"/>
      <c r="AV27" s="23"/>
      <c r="AW27" s="23"/>
      <c r="AX27" s="25"/>
      <c r="AY27" s="25"/>
      <c r="AZ27" s="25">
        <f t="shared" si="72"/>
        <v>0</v>
      </c>
      <c r="BA27" s="25"/>
      <c r="BB27" s="25"/>
      <c r="BC27" s="25"/>
      <c r="BD27" s="25"/>
      <c r="BE27" s="23"/>
      <c r="BF27" s="23"/>
      <c r="BG27" s="25"/>
      <c r="BH27" s="25"/>
      <c r="BI27" s="25">
        <f t="shared" si="73"/>
        <v>0</v>
      </c>
      <c r="BJ27" s="25"/>
      <c r="BK27" s="25"/>
      <c r="BL27" s="25"/>
      <c r="BM27" s="25"/>
      <c r="BN27" s="23"/>
      <c r="BO27" s="23"/>
      <c r="BP27" s="25"/>
      <c r="BQ27" s="25"/>
      <c r="BR27" s="25">
        <f t="shared" si="74"/>
        <v>0</v>
      </c>
      <c r="BS27" s="25"/>
      <c r="BT27" s="25"/>
      <c r="BU27" s="25"/>
      <c r="BV27" s="25"/>
      <c r="BW27" s="25"/>
      <c r="BX27" s="25"/>
      <c r="BY27" s="25"/>
      <c r="CG27" s="30"/>
      <c r="CH27" s="14" t="s">
        <v>65</v>
      </c>
      <c r="CI27" s="15">
        <f t="shared" si="0"/>
        <v>0</v>
      </c>
      <c r="CJ27" s="13">
        <f t="shared" si="1"/>
        <v>0</v>
      </c>
      <c r="CK27" s="13">
        <f t="shared" si="2"/>
        <v>0</v>
      </c>
      <c r="CL27" s="13">
        <f t="shared" si="3"/>
        <v>0</v>
      </c>
      <c r="CM27" s="13">
        <f t="shared" si="4"/>
        <v>0</v>
      </c>
      <c r="CN27" s="13">
        <f t="shared" si="5"/>
        <v>0</v>
      </c>
      <c r="CO27" s="16">
        <f t="shared" si="6"/>
        <v>0</v>
      </c>
      <c r="CP27" s="13"/>
      <c r="CR27" s="7">
        <f t="shared" si="15"/>
        <v>0</v>
      </c>
      <c r="CS27" s="7">
        <f t="shared" si="16"/>
        <v>0</v>
      </c>
      <c r="CT27" s="7">
        <f t="shared" si="17"/>
        <v>0</v>
      </c>
      <c r="CU27" s="7">
        <f t="shared" si="18"/>
        <v>0</v>
      </c>
      <c r="CV27" s="7">
        <f t="shared" si="19"/>
        <v>0</v>
      </c>
      <c r="CW27" s="7">
        <f t="shared" si="20"/>
        <v>0</v>
      </c>
      <c r="CY27" s="7">
        <f t="shared" si="21"/>
        <v>0</v>
      </c>
      <c r="CZ27" s="7">
        <f t="shared" si="22"/>
        <v>0</v>
      </c>
      <c r="DA27" s="7">
        <f t="shared" si="23"/>
        <v>0</v>
      </c>
      <c r="DB27" s="7">
        <f t="shared" si="24"/>
        <v>0</v>
      </c>
      <c r="DC27" s="7">
        <f t="shared" si="25"/>
        <v>0</v>
      </c>
      <c r="DD27" s="7">
        <f t="shared" si="26"/>
        <v>0</v>
      </c>
      <c r="DF27" s="7">
        <f t="shared" si="27"/>
        <v>0</v>
      </c>
      <c r="DG27" s="7">
        <f t="shared" si="28"/>
        <v>0</v>
      </c>
      <c r="DH27" s="7">
        <f t="shared" si="29"/>
        <v>0</v>
      </c>
      <c r="DI27" s="7">
        <f t="shared" si="30"/>
        <v>0</v>
      </c>
      <c r="DJ27" s="7">
        <f t="shared" si="31"/>
        <v>0</v>
      </c>
      <c r="DK27" s="7">
        <f t="shared" si="32"/>
        <v>0</v>
      </c>
      <c r="DM27" s="7">
        <f t="shared" si="33"/>
        <v>0</v>
      </c>
      <c r="DN27" s="7">
        <f t="shared" si="34"/>
        <v>0</v>
      </c>
      <c r="DO27" s="7">
        <f t="shared" si="35"/>
        <v>0</v>
      </c>
      <c r="DP27" s="7">
        <f t="shared" si="36"/>
        <v>0</v>
      </c>
      <c r="DQ27" s="7">
        <f t="shared" si="37"/>
        <v>0</v>
      </c>
      <c r="DR27" s="7">
        <f t="shared" si="38"/>
        <v>0</v>
      </c>
      <c r="DT27" s="7">
        <f t="shared" si="39"/>
        <v>0</v>
      </c>
      <c r="DU27" s="7">
        <f t="shared" si="40"/>
        <v>0</v>
      </c>
      <c r="DV27" s="7">
        <f t="shared" si="41"/>
        <v>0</v>
      </c>
      <c r="DW27" s="7">
        <f t="shared" si="42"/>
        <v>0</v>
      </c>
      <c r="DX27" s="7">
        <f t="shared" si="43"/>
        <v>0</v>
      </c>
      <c r="DY27" s="7">
        <f t="shared" si="44"/>
        <v>0</v>
      </c>
      <c r="EA27" s="7">
        <f t="shared" si="45"/>
        <v>0</v>
      </c>
      <c r="EB27" s="7">
        <f t="shared" si="46"/>
        <v>0</v>
      </c>
      <c r="EC27" s="7">
        <f t="shared" si="47"/>
        <v>0</v>
      </c>
      <c r="ED27" s="7">
        <f t="shared" si="48"/>
        <v>0</v>
      </c>
      <c r="EE27" s="7">
        <f t="shared" si="49"/>
        <v>0</v>
      </c>
      <c r="EF27" s="7">
        <f t="shared" si="50"/>
        <v>0</v>
      </c>
      <c r="EH27" s="7">
        <f t="shared" si="51"/>
        <v>0</v>
      </c>
      <c r="EI27" s="7">
        <f t="shared" si="52"/>
        <v>0</v>
      </c>
      <c r="EJ27" s="7">
        <f t="shared" si="53"/>
        <v>0</v>
      </c>
      <c r="EK27" s="7">
        <f t="shared" si="54"/>
        <v>0</v>
      </c>
      <c r="EL27" s="7">
        <f t="shared" si="55"/>
        <v>0</v>
      </c>
      <c r="EM27" s="7">
        <f t="shared" si="56"/>
        <v>0</v>
      </c>
      <c r="EO27" s="7">
        <f t="shared" si="57"/>
        <v>0</v>
      </c>
      <c r="EP27" s="7">
        <f t="shared" si="58"/>
        <v>0</v>
      </c>
      <c r="EQ27" s="7">
        <f t="shared" si="59"/>
        <v>0</v>
      </c>
      <c r="ER27" s="7">
        <f t="shared" si="60"/>
        <v>0</v>
      </c>
      <c r="ES27" s="7">
        <f t="shared" si="61"/>
        <v>0</v>
      </c>
      <c r="ET27" s="7">
        <f t="shared" si="62"/>
        <v>0</v>
      </c>
    </row>
    <row r="28" spans="2:150" x14ac:dyDescent="0.2">
      <c r="B28" s="23" t="str">
        <f t="shared" si="63"/>
        <v/>
      </c>
      <c r="C28" s="23" t="str">
        <f t="shared" si="64"/>
        <v/>
      </c>
      <c r="D28" s="23" t="str">
        <f t="shared" si="65"/>
        <v/>
      </c>
      <c r="E28" s="23" t="str">
        <f t="shared" si="66"/>
        <v/>
      </c>
      <c r="F28" s="23" t="str">
        <f t="shared" si="67"/>
        <v/>
      </c>
      <c r="G28" s="23" t="str">
        <f t="shared" si="68"/>
        <v/>
      </c>
      <c r="H28" s="23" t="str">
        <f t="shared" si="69"/>
        <v/>
      </c>
      <c r="I28" s="23"/>
      <c r="J28" s="23"/>
      <c r="K28" s="23"/>
      <c r="L28" s="23"/>
      <c r="N28" s="23"/>
      <c r="O28" s="25"/>
      <c r="P28" s="25"/>
      <c r="Q28" s="25"/>
      <c r="R28" s="25"/>
      <c r="S28" s="23"/>
      <c r="T28" s="23"/>
      <c r="U28" s="25"/>
      <c r="V28" s="25"/>
      <c r="W28" s="25">
        <f t="shared" si="14"/>
        <v>0</v>
      </c>
      <c r="X28" s="25"/>
      <c r="Y28" s="25"/>
      <c r="Z28" s="25"/>
      <c r="AA28" s="25"/>
      <c r="AB28" s="25"/>
      <c r="AC28" s="25"/>
      <c r="AD28" s="23"/>
      <c r="AE28" s="23"/>
      <c r="AF28" s="25"/>
      <c r="AG28" s="25"/>
      <c r="AH28" s="25">
        <f t="shared" si="70"/>
        <v>0</v>
      </c>
      <c r="AI28" s="25"/>
      <c r="AJ28" s="25"/>
      <c r="AK28" s="25"/>
      <c r="AL28" s="25"/>
      <c r="AM28" s="23"/>
      <c r="AN28" s="23"/>
      <c r="AO28" s="25"/>
      <c r="AP28" s="25"/>
      <c r="AQ28" s="25">
        <f t="shared" si="71"/>
        <v>0</v>
      </c>
      <c r="AR28" s="25"/>
      <c r="AS28" s="25"/>
      <c r="AT28" s="25"/>
      <c r="AU28" s="25"/>
      <c r="AV28" s="23"/>
      <c r="AW28" s="23"/>
      <c r="AX28" s="25"/>
      <c r="AY28" s="25"/>
      <c r="AZ28" s="25">
        <f t="shared" si="72"/>
        <v>0</v>
      </c>
      <c r="BA28" s="25"/>
      <c r="BB28" s="25"/>
      <c r="BC28" s="25"/>
      <c r="BD28" s="25"/>
      <c r="BE28" s="23"/>
      <c r="BF28" s="23"/>
      <c r="BG28" s="25"/>
      <c r="BH28" s="25"/>
      <c r="BI28" s="25">
        <f t="shared" si="73"/>
        <v>0</v>
      </c>
      <c r="BJ28" s="25"/>
      <c r="BK28" s="25"/>
      <c r="BL28" s="25"/>
      <c r="BM28" s="25"/>
      <c r="BN28" s="23"/>
      <c r="BO28" s="23"/>
      <c r="BP28" s="25"/>
      <c r="BQ28" s="25"/>
      <c r="BR28" s="25">
        <f t="shared" si="74"/>
        <v>0</v>
      </c>
      <c r="BS28" s="25"/>
      <c r="BT28" s="25"/>
      <c r="BU28" s="25"/>
      <c r="BV28" s="25"/>
      <c r="BW28" s="25"/>
      <c r="BX28" s="25"/>
      <c r="BY28" s="25"/>
      <c r="CG28" s="30"/>
      <c r="CH28" s="14" t="s">
        <v>66</v>
      </c>
      <c r="CI28" s="15">
        <f t="shared" si="0"/>
        <v>0</v>
      </c>
      <c r="CJ28" s="13">
        <f t="shared" si="1"/>
        <v>0</v>
      </c>
      <c r="CK28" s="13">
        <f t="shared" si="2"/>
        <v>0</v>
      </c>
      <c r="CL28" s="13">
        <f t="shared" si="3"/>
        <v>0</v>
      </c>
      <c r="CM28" s="13">
        <f t="shared" si="4"/>
        <v>0</v>
      </c>
      <c r="CN28" s="13">
        <f t="shared" si="5"/>
        <v>0</v>
      </c>
      <c r="CO28" s="16">
        <f t="shared" si="6"/>
        <v>0</v>
      </c>
      <c r="CP28" s="13"/>
      <c r="CR28" s="7">
        <f t="shared" si="15"/>
        <v>0</v>
      </c>
      <c r="CS28" s="7">
        <f t="shared" si="16"/>
        <v>0</v>
      </c>
      <c r="CT28" s="7">
        <f t="shared" si="17"/>
        <v>0</v>
      </c>
      <c r="CU28" s="7">
        <f t="shared" si="18"/>
        <v>0</v>
      </c>
      <c r="CV28" s="7">
        <f t="shared" si="19"/>
        <v>0</v>
      </c>
      <c r="CW28" s="7">
        <f t="shared" si="20"/>
        <v>0</v>
      </c>
      <c r="CY28" s="7">
        <f t="shared" si="21"/>
        <v>0</v>
      </c>
      <c r="CZ28" s="7">
        <f t="shared" si="22"/>
        <v>0</v>
      </c>
      <c r="DA28" s="7">
        <f t="shared" si="23"/>
        <v>0</v>
      </c>
      <c r="DB28" s="7">
        <f t="shared" si="24"/>
        <v>0</v>
      </c>
      <c r="DC28" s="7">
        <f t="shared" si="25"/>
        <v>0</v>
      </c>
      <c r="DD28" s="7">
        <f t="shared" si="26"/>
        <v>0</v>
      </c>
      <c r="DF28" s="7">
        <f t="shared" si="27"/>
        <v>0</v>
      </c>
      <c r="DG28" s="7">
        <f t="shared" si="28"/>
        <v>0</v>
      </c>
      <c r="DH28" s="7">
        <f t="shared" si="29"/>
        <v>0</v>
      </c>
      <c r="DI28" s="7">
        <f t="shared" si="30"/>
        <v>0</v>
      </c>
      <c r="DJ28" s="7">
        <f t="shared" si="31"/>
        <v>0</v>
      </c>
      <c r="DK28" s="7">
        <f t="shared" si="32"/>
        <v>0</v>
      </c>
      <c r="DM28" s="7">
        <f t="shared" si="33"/>
        <v>0</v>
      </c>
      <c r="DN28" s="7">
        <f t="shared" si="34"/>
        <v>0</v>
      </c>
      <c r="DO28" s="7">
        <f t="shared" si="35"/>
        <v>0</v>
      </c>
      <c r="DP28" s="7">
        <f t="shared" si="36"/>
        <v>0</v>
      </c>
      <c r="DQ28" s="7">
        <f t="shared" si="37"/>
        <v>0</v>
      </c>
      <c r="DR28" s="7">
        <f t="shared" si="38"/>
        <v>0</v>
      </c>
      <c r="DT28" s="7">
        <f t="shared" si="39"/>
        <v>0</v>
      </c>
      <c r="DU28" s="7">
        <f t="shared" si="40"/>
        <v>0</v>
      </c>
      <c r="DV28" s="7">
        <f t="shared" si="41"/>
        <v>0</v>
      </c>
      <c r="DW28" s="7">
        <f t="shared" si="42"/>
        <v>0</v>
      </c>
      <c r="DX28" s="7">
        <f t="shared" si="43"/>
        <v>0</v>
      </c>
      <c r="DY28" s="7">
        <f t="shared" si="44"/>
        <v>0</v>
      </c>
      <c r="EA28" s="7">
        <f t="shared" si="45"/>
        <v>0</v>
      </c>
      <c r="EB28" s="7">
        <f t="shared" si="46"/>
        <v>0</v>
      </c>
      <c r="EC28" s="7">
        <f t="shared" si="47"/>
        <v>0</v>
      </c>
      <c r="ED28" s="7">
        <f t="shared" si="48"/>
        <v>0</v>
      </c>
      <c r="EE28" s="7">
        <f t="shared" si="49"/>
        <v>0</v>
      </c>
      <c r="EF28" s="7">
        <f t="shared" si="50"/>
        <v>0</v>
      </c>
      <c r="EH28" s="7">
        <f t="shared" si="51"/>
        <v>0</v>
      </c>
      <c r="EI28" s="7">
        <f t="shared" si="52"/>
        <v>0</v>
      </c>
      <c r="EJ28" s="7">
        <f t="shared" si="53"/>
        <v>0</v>
      </c>
      <c r="EK28" s="7">
        <f t="shared" si="54"/>
        <v>0</v>
      </c>
      <c r="EL28" s="7">
        <f t="shared" si="55"/>
        <v>0</v>
      </c>
      <c r="EM28" s="7">
        <f t="shared" si="56"/>
        <v>0</v>
      </c>
      <c r="EO28" s="7">
        <f t="shared" si="57"/>
        <v>0</v>
      </c>
      <c r="EP28" s="7">
        <f t="shared" si="58"/>
        <v>0</v>
      </c>
      <c r="EQ28" s="7">
        <f t="shared" si="59"/>
        <v>0</v>
      </c>
      <c r="ER28" s="7">
        <f t="shared" si="60"/>
        <v>0</v>
      </c>
      <c r="ES28" s="7">
        <f t="shared" si="61"/>
        <v>0</v>
      </c>
      <c r="ET28" s="7">
        <f t="shared" si="62"/>
        <v>0</v>
      </c>
    </row>
    <row r="29" spans="2:150" x14ac:dyDescent="0.2">
      <c r="B29" s="23" t="str">
        <f t="shared" si="63"/>
        <v/>
      </c>
      <c r="C29" s="23" t="str">
        <f t="shared" si="64"/>
        <v/>
      </c>
      <c r="D29" s="23" t="str">
        <f t="shared" si="65"/>
        <v/>
      </c>
      <c r="E29" s="23" t="str">
        <f t="shared" si="66"/>
        <v/>
      </c>
      <c r="F29" s="23" t="str">
        <f t="shared" si="67"/>
        <v/>
      </c>
      <c r="G29" s="23" t="str">
        <f t="shared" si="68"/>
        <v/>
      </c>
      <c r="H29" s="23" t="str">
        <f t="shared" si="69"/>
        <v/>
      </c>
      <c r="I29" s="23"/>
      <c r="J29" s="23"/>
      <c r="K29" s="23"/>
      <c r="L29" s="23"/>
      <c r="N29" s="23"/>
      <c r="O29" s="25"/>
      <c r="P29" s="25"/>
      <c r="Q29" s="25"/>
      <c r="R29" s="25"/>
      <c r="S29" s="23"/>
      <c r="T29" s="23"/>
      <c r="U29" s="25"/>
      <c r="V29" s="25"/>
      <c r="W29" s="25">
        <f t="shared" si="14"/>
        <v>0</v>
      </c>
      <c r="X29" s="25"/>
      <c r="Y29" s="25"/>
      <c r="Z29" s="25"/>
      <c r="AA29" s="25"/>
      <c r="AB29" s="25"/>
      <c r="AC29" s="25"/>
      <c r="AD29" s="23"/>
      <c r="AE29" s="23"/>
      <c r="AF29" s="25"/>
      <c r="AG29" s="25"/>
      <c r="AH29" s="25">
        <f t="shared" si="70"/>
        <v>0</v>
      </c>
      <c r="AI29" s="25"/>
      <c r="AJ29" s="25"/>
      <c r="AK29" s="25"/>
      <c r="AL29" s="25"/>
      <c r="AM29" s="23"/>
      <c r="AN29" s="23"/>
      <c r="AO29" s="25"/>
      <c r="AP29" s="25"/>
      <c r="AQ29" s="25">
        <f t="shared" si="71"/>
        <v>0</v>
      </c>
      <c r="AR29" s="25"/>
      <c r="AS29" s="25"/>
      <c r="AT29" s="25"/>
      <c r="AU29" s="25"/>
      <c r="AV29" s="23"/>
      <c r="AW29" s="23"/>
      <c r="AX29" s="25"/>
      <c r="AY29" s="25"/>
      <c r="AZ29" s="25">
        <f t="shared" si="72"/>
        <v>0</v>
      </c>
      <c r="BA29" s="25"/>
      <c r="BB29" s="25"/>
      <c r="BC29" s="25"/>
      <c r="BD29" s="25"/>
      <c r="BE29" s="23"/>
      <c r="BF29" s="23"/>
      <c r="BG29" s="25"/>
      <c r="BH29" s="25"/>
      <c r="BI29" s="25">
        <f t="shared" si="73"/>
        <v>0</v>
      </c>
      <c r="BJ29" s="25"/>
      <c r="BK29" s="25"/>
      <c r="BL29" s="25"/>
      <c r="BM29" s="25"/>
      <c r="BN29" s="23"/>
      <c r="BO29" s="23"/>
      <c r="BP29" s="25"/>
      <c r="BQ29" s="25"/>
      <c r="BR29" s="25">
        <f>IF(LEN(BQ29)=1,IF(IFERROR(ISNUMBER(BQ29),0),BQ29,1),IF(IFERROR(FIND("XX",BQ29,1),0),IF(ISNUMBER((TEXT(MID(BQ29,3,1),"0")*1)),LEN(MID(BQ29,4,LEN(BQ29)-3))+TEXT(MID(BQ29,3,1),"0"),LEN(MID(BQ29,3,LEN(BQ29)-2))),IF(LEFT(BQ29,1)="X",IF(ISNUMBER((TEXT(MID(BQ29,2,1),"0")*1)),MID(BQ29,2,1)+(LEN(MID(BQ29,3,LEN(BQ29)-2))),LEN(MID(BQ29,2,LEN(BQ29)-1))),IF(IFERROR(ISNUMBER(LEFT(BQ29,2)*1),0),LEFT(BQ29,2)+LEN(MID(BQ29,3,LEN(BQ29)-2)),IF(IFERROR(ISNUMBER(LEFT(BQ29,1)*1),0),LEN(MID(BQ29,2,LEN(BQ29)-1))+TEXT(LEFT(BQ29,1),"0"),LEN(BQ29))))))</f>
        <v>0</v>
      </c>
      <c r="BS29" s="25"/>
      <c r="BT29" s="25"/>
      <c r="BU29" s="25"/>
      <c r="BV29" s="25"/>
      <c r="BW29" s="25"/>
      <c r="BX29" s="25"/>
      <c r="BY29" s="25"/>
      <c r="CG29" s="30"/>
      <c r="CH29" s="14" t="s">
        <v>67</v>
      </c>
      <c r="CI29" s="15">
        <f t="shared" si="0"/>
        <v>0</v>
      </c>
      <c r="CJ29" s="13">
        <f t="shared" si="1"/>
        <v>0</v>
      </c>
      <c r="CK29" s="13">
        <f t="shared" si="2"/>
        <v>0</v>
      </c>
      <c r="CL29" s="13">
        <f t="shared" si="3"/>
        <v>0</v>
      </c>
      <c r="CM29" s="13">
        <f t="shared" si="4"/>
        <v>0</v>
      </c>
      <c r="CN29" s="13">
        <f t="shared" si="5"/>
        <v>0</v>
      </c>
      <c r="CO29" s="16">
        <f t="shared" si="6"/>
        <v>0</v>
      </c>
      <c r="CP29" s="13"/>
      <c r="CR29" s="7">
        <f t="shared" si="15"/>
        <v>0</v>
      </c>
      <c r="CS29" s="7">
        <f t="shared" si="16"/>
        <v>0</v>
      </c>
      <c r="CT29" s="7">
        <f t="shared" si="17"/>
        <v>0</v>
      </c>
      <c r="CU29" s="7">
        <f t="shared" si="18"/>
        <v>0</v>
      </c>
      <c r="CV29" s="7">
        <f t="shared" si="19"/>
        <v>0</v>
      </c>
      <c r="CW29" s="7">
        <f t="shared" si="20"/>
        <v>0</v>
      </c>
      <c r="CY29" s="7">
        <f t="shared" si="21"/>
        <v>0</v>
      </c>
      <c r="CZ29" s="7">
        <f t="shared" si="22"/>
        <v>0</v>
      </c>
      <c r="DA29" s="7">
        <f t="shared" si="23"/>
        <v>0</v>
      </c>
      <c r="DB29" s="7">
        <f t="shared" si="24"/>
        <v>0</v>
      </c>
      <c r="DC29" s="7">
        <f t="shared" si="25"/>
        <v>0</v>
      </c>
      <c r="DD29" s="7">
        <f t="shared" si="26"/>
        <v>0</v>
      </c>
      <c r="DF29" s="7">
        <f t="shared" si="27"/>
        <v>0</v>
      </c>
      <c r="DG29" s="7">
        <f t="shared" si="28"/>
        <v>0</v>
      </c>
      <c r="DH29" s="7">
        <f t="shared" si="29"/>
        <v>0</v>
      </c>
      <c r="DI29" s="7">
        <f t="shared" si="30"/>
        <v>0</v>
      </c>
      <c r="DJ29" s="7">
        <f t="shared" si="31"/>
        <v>0</v>
      </c>
      <c r="DK29" s="7">
        <f t="shared" si="32"/>
        <v>0</v>
      </c>
      <c r="DM29" s="7">
        <f t="shared" si="33"/>
        <v>0</v>
      </c>
      <c r="DN29" s="7">
        <f t="shared" si="34"/>
        <v>0</v>
      </c>
      <c r="DO29" s="7">
        <f t="shared" si="35"/>
        <v>0</v>
      </c>
      <c r="DP29" s="7">
        <f t="shared" si="36"/>
        <v>0</v>
      </c>
      <c r="DQ29" s="7">
        <f t="shared" si="37"/>
        <v>0</v>
      </c>
      <c r="DR29" s="7">
        <f t="shared" si="38"/>
        <v>0</v>
      </c>
      <c r="DT29" s="7">
        <f t="shared" si="39"/>
        <v>0</v>
      </c>
      <c r="DU29" s="7">
        <f t="shared" si="40"/>
        <v>0</v>
      </c>
      <c r="DV29" s="7">
        <f t="shared" si="41"/>
        <v>0</v>
      </c>
      <c r="DW29" s="7">
        <f t="shared" si="42"/>
        <v>0</v>
      </c>
      <c r="DX29" s="7">
        <f t="shared" si="43"/>
        <v>0</v>
      </c>
      <c r="DY29" s="7">
        <f t="shared" si="44"/>
        <v>0</v>
      </c>
      <c r="EA29" s="7">
        <f t="shared" si="45"/>
        <v>0</v>
      </c>
      <c r="EB29" s="7">
        <f t="shared" si="46"/>
        <v>0</v>
      </c>
      <c r="EC29" s="7">
        <f t="shared" si="47"/>
        <v>0</v>
      </c>
      <c r="ED29" s="7">
        <f t="shared" si="48"/>
        <v>0</v>
      </c>
      <c r="EE29" s="7">
        <f t="shared" si="49"/>
        <v>0</v>
      </c>
      <c r="EF29" s="7">
        <f t="shared" si="50"/>
        <v>0</v>
      </c>
      <c r="EH29" s="7">
        <f t="shared" si="51"/>
        <v>0</v>
      </c>
      <c r="EI29" s="7">
        <f t="shared" si="52"/>
        <v>0</v>
      </c>
      <c r="EJ29" s="7">
        <f t="shared" si="53"/>
        <v>0</v>
      </c>
      <c r="EK29" s="7">
        <f t="shared" si="54"/>
        <v>0</v>
      </c>
      <c r="EL29" s="7">
        <f t="shared" si="55"/>
        <v>0</v>
      </c>
      <c r="EM29" s="7">
        <f t="shared" si="56"/>
        <v>0</v>
      </c>
      <c r="EO29" s="7">
        <f t="shared" si="57"/>
        <v>0</v>
      </c>
      <c r="EP29" s="7">
        <f t="shared" si="58"/>
        <v>0</v>
      </c>
      <c r="EQ29" s="7">
        <f t="shared" si="59"/>
        <v>0</v>
      </c>
      <c r="ER29" s="7">
        <f t="shared" si="60"/>
        <v>0</v>
      </c>
      <c r="ES29" s="7">
        <f t="shared" si="61"/>
        <v>0</v>
      </c>
      <c r="ET29" s="7">
        <f t="shared" si="62"/>
        <v>0</v>
      </c>
    </row>
    <row r="30" spans="2:150" x14ac:dyDescent="0.2">
      <c r="B30" s="23" t="str">
        <f t="shared" si="63"/>
        <v/>
      </c>
      <c r="C30" s="23" t="str">
        <f t="shared" si="64"/>
        <v/>
      </c>
      <c r="D30" s="23" t="str">
        <f t="shared" si="65"/>
        <v/>
      </c>
      <c r="E30" s="23" t="str">
        <f t="shared" si="66"/>
        <v/>
      </c>
      <c r="F30" s="23" t="str">
        <f t="shared" si="67"/>
        <v/>
      </c>
      <c r="G30" s="23" t="str">
        <f t="shared" si="68"/>
        <v/>
      </c>
      <c r="H30" s="23" t="str">
        <f t="shared" si="69"/>
        <v/>
      </c>
      <c r="I30" s="23"/>
      <c r="J30" s="23"/>
      <c r="K30" s="23"/>
      <c r="L30" s="23"/>
      <c r="N30" s="23"/>
      <c r="O30" s="25"/>
      <c r="P30" s="25"/>
      <c r="Q30" s="25"/>
      <c r="R30" s="25"/>
      <c r="S30" s="23"/>
      <c r="T30" s="23"/>
      <c r="U30" s="25"/>
      <c r="V30" s="25"/>
      <c r="W30" s="25">
        <f t="shared" si="14"/>
        <v>0</v>
      </c>
      <c r="X30" s="25"/>
      <c r="Y30" s="25"/>
      <c r="Z30" s="25"/>
      <c r="AA30" s="25"/>
      <c r="AB30" s="25"/>
      <c r="AC30" s="25"/>
      <c r="AD30" s="23"/>
      <c r="AE30" s="23"/>
      <c r="AF30" s="25"/>
      <c r="AG30" s="25"/>
      <c r="AH30" s="25">
        <f t="shared" si="70"/>
        <v>0</v>
      </c>
      <c r="AI30" s="25"/>
      <c r="AJ30" s="25"/>
      <c r="AK30" s="25"/>
      <c r="AL30" s="25"/>
      <c r="AM30" s="23"/>
      <c r="AN30" s="23"/>
      <c r="AO30" s="25"/>
      <c r="AP30" s="25"/>
      <c r="AQ30" s="25">
        <f t="shared" si="71"/>
        <v>0</v>
      </c>
      <c r="AR30" s="25"/>
      <c r="AS30" s="25"/>
      <c r="AT30" s="25"/>
      <c r="AU30" s="25"/>
      <c r="AV30" s="23"/>
      <c r="AW30" s="23"/>
      <c r="AX30" s="25"/>
      <c r="AY30" s="25"/>
      <c r="AZ30" s="25">
        <f t="shared" si="72"/>
        <v>0</v>
      </c>
      <c r="BA30" s="25"/>
      <c r="BB30" s="25"/>
      <c r="BC30" s="25"/>
      <c r="BD30" s="25"/>
      <c r="BE30" s="23"/>
      <c r="BF30" s="23"/>
      <c r="BG30" s="25"/>
      <c r="BH30" s="25"/>
      <c r="BI30" s="25">
        <f t="shared" si="73"/>
        <v>0</v>
      </c>
      <c r="BJ30" s="25"/>
      <c r="BK30" s="25"/>
      <c r="BL30" s="25"/>
      <c r="BM30" s="25"/>
      <c r="BN30" s="23"/>
      <c r="BO30" s="23"/>
      <c r="BP30" s="25"/>
      <c r="BQ30" s="25"/>
      <c r="BR30" s="25">
        <f t="shared" si="74"/>
        <v>0</v>
      </c>
      <c r="BS30" s="25"/>
      <c r="BT30" s="25"/>
      <c r="BU30" s="25"/>
      <c r="BV30" s="25"/>
      <c r="BW30" s="25"/>
      <c r="BX30" s="25"/>
      <c r="BY30" s="25"/>
      <c r="CG30" s="30"/>
      <c r="CH30" s="14" t="s">
        <v>68</v>
      </c>
      <c r="CI30" s="15">
        <f t="shared" si="0"/>
        <v>0</v>
      </c>
      <c r="CJ30" s="13">
        <f t="shared" si="1"/>
        <v>0</v>
      </c>
      <c r="CK30" s="13">
        <f t="shared" si="2"/>
        <v>0</v>
      </c>
      <c r="CL30" s="13">
        <f t="shared" si="3"/>
        <v>0</v>
      </c>
      <c r="CM30" s="13">
        <f t="shared" si="4"/>
        <v>0</v>
      </c>
      <c r="CN30" s="13">
        <f t="shared" si="5"/>
        <v>0</v>
      </c>
      <c r="CO30" s="16">
        <f t="shared" si="6"/>
        <v>0</v>
      </c>
      <c r="CP30" s="13"/>
      <c r="CR30" s="7">
        <f t="shared" si="15"/>
        <v>0</v>
      </c>
      <c r="CS30" s="7">
        <f t="shared" si="16"/>
        <v>0</v>
      </c>
      <c r="CT30" s="7">
        <f t="shared" si="17"/>
        <v>0</v>
      </c>
      <c r="CU30" s="7">
        <f t="shared" si="18"/>
        <v>0</v>
      </c>
      <c r="CV30" s="7">
        <f t="shared" si="19"/>
        <v>0</v>
      </c>
      <c r="CW30" s="7">
        <f t="shared" si="20"/>
        <v>0</v>
      </c>
      <c r="CY30" s="7">
        <f t="shared" si="21"/>
        <v>0</v>
      </c>
      <c r="CZ30" s="7">
        <f t="shared" si="22"/>
        <v>0</v>
      </c>
      <c r="DA30" s="7">
        <f t="shared" si="23"/>
        <v>0</v>
      </c>
      <c r="DB30" s="7">
        <f t="shared" si="24"/>
        <v>0</v>
      </c>
      <c r="DC30" s="7">
        <f t="shared" si="25"/>
        <v>0</v>
      </c>
      <c r="DD30" s="7">
        <f t="shared" si="26"/>
        <v>0</v>
      </c>
      <c r="DF30" s="7">
        <f t="shared" si="27"/>
        <v>0</v>
      </c>
      <c r="DG30" s="7">
        <f t="shared" si="28"/>
        <v>0</v>
      </c>
      <c r="DH30" s="7">
        <f t="shared" si="29"/>
        <v>0</v>
      </c>
      <c r="DI30" s="7">
        <f t="shared" si="30"/>
        <v>0</v>
      </c>
      <c r="DJ30" s="7">
        <f t="shared" si="31"/>
        <v>0</v>
      </c>
      <c r="DK30" s="7">
        <f t="shared" si="32"/>
        <v>0</v>
      </c>
      <c r="DM30" s="7">
        <f t="shared" si="33"/>
        <v>0</v>
      </c>
      <c r="DN30" s="7">
        <f t="shared" si="34"/>
        <v>0</v>
      </c>
      <c r="DO30" s="7">
        <f t="shared" si="35"/>
        <v>0</v>
      </c>
      <c r="DP30" s="7">
        <f t="shared" si="36"/>
        <v>0</v>
      </c>
      <c r="DQ30" s="7">
        <f t="shared" si="37"/>
        <v>0</v>
      </c>
      <c r="DR30" s="7">
        <f t="shared" si="38"/>
        <v>0</v>
      </c>
      <c r="DT30" s="7">
        <f t="shared" si="39"/>
        <v>0</v>
      </c>
      <c r="DU30" s="7">
        <f t="shared" si="40"/>
        <v>0</v>
      </c>
      <c r="DV30" s="7">
        <f t="shared" si="41"/>
        <v>0</v>
      </c>
      <c r="DW30" s="7">
        <f t="shared" si="42"/>
        <v>0</v>
      </c>
      <c r="DX30" s="7">
        <f t="shared" si="43"/>
        <v>0</v>
      </c>
      <c r="DY30" s="7">
        <f t="shared" si="44"/>
        <v>0</v>
      </c>
      <c r="EA30" s="7">
        <f t="shared" si="45"/>
        <v>0</v>
      </c>
      <c r="EB30" s="7">
        <f t="shared" si="46"/>
        <v>0</v>
      </c>
      <c r="EC30" s="7">
        <f t="shared" si="47"/>
        <v>0</v>
      </c>
      <c r="ED30" s="7">
        <f t="shared" si="48"/>
        <v>0</v>
      </c>
      <c r="EE30" s="7">
        <f t="shared" si="49"/>
        <v>0</v>
      </c>
      <c r="EF30" s="7">
        <f t="shared" si="50"/>
        <v>0</v>
      </c>
      <c r="EH30" s="7">
        <f t="shared" si="51"/>
        <v>0</v>
      </c>
      <c r="EI30" s="7">
        <f t="shared" si="52"/>
        <v>0</v>
      </c>
      <c r="EJ30" s="7">
        <f t="shared" si="53"/>
        <v>0</v>
      </c>
      <c r="EK30" s="7">
        <f t="shared" si="54"/>
        <v>0</v>
      </c>
      <c r="EL30" s="7">
        <f t="shared" si="55"/>
        <v>0</v>
      </c>
      <c r="EM30" s="7">
        <f t="shared" si="56"/>
        <v>0</v>
      </c>
      <c r="EO30" s="7">
        <f t="shared" si="57"/>
        <v>0</v>
      </c>
      <c r="EP30" s="7">
        <f t="shared" si="58"/>
        <v>0</v>
      </c>
      <c r="EQ30" s="7">
        <f t="shared" si="59"/>
        <v>0</v>
      </c>
      <c r="ER30" s="7">
        <f t="shared" si="60"/>
        <v>0</v>
      </c>
      <c r="ES30" s="7">
        <f t="shared" si="61"/>
        <v>0</v>
      </c>
      <c r="ET30" s="7">
        <f t="shared" si="62"/>
        <v>0</v>
      </c>
    </row>
    <row r="31" spans="2:150" x14ac:dyDescent="0.2">
      <c r="B31" s="23" t="str">
        <f t="shared" si="63"/>
        <v/>
      </c>
      <c r="C31" s="23" t="str">
        <f t="shared" si="64"/>
        <v/>
      </c>
      <c r="D31" s="23" t="str">
        <f t="shared" si="65"/>
        <v/>
      </c>
      <c r="E31" s="23" t="str">
        <f t="shared" si="66"/>
        <v/>
      </c>
      <c r="F31" s="23" t="str">
        <f t="shared" si="67"/>
        <v/>
      </c>
      <c r="G31" s="23" t="str">
        <f t="shared" si="68"/>
        <v/>
      </c>
      <c r="H31" s="23" t="str">
        <f t="shared" si="69"/>
        <v/>
      </c>
      <c r="I31" s="23"/>
      <c r="J31" s="23"/>
      <c r="K31" s="23"/>
      <c r="L31" s="23"/>
      <c r="N31" s="23"/>
      <c r="O31" s="25"/>
      <c r="P31" s="25"/>
      <c r="Q31" s="25"/>
      <c r="R31" s="25"/>
      <c r="S31" s="23"/>
      <c r="T31" s="23"/>
      <c r="U31" s="25"/>
      <c r="V31" s="25"/>
      <c r="W31" s="25">
        <f t="shared" si="14"/>
        <v>0</v>
      </c>
      <c r="X31" s="25"/>
      <c r="Y31" s="25"/>
      <c r="Z31" s="25"/>
      <c r="AA31" s="25"/>
      <c r="AB31" s="25"/>
      <c r="AC31" s="25"/>
      <c r="AD31" s="23"/>
      <c r="AE31" s="23"/>
      <c r="AF31" s="25"/>
      <c r="AG31" s="25"/>
      <c r="AH31" s="25">
        <f t="shared" si="70"/>
        <v>0</v>
      </c>
      <c r="AI31" s="25"/>
      <c r="AJ31" s="25"/>
      <c r="AK31" s="25"/>
      <c r="AL31" s="25"/>
      <c r="AM31" s="23"/>
      <c r="AN31" s="23"/>
      <c r="AO31" s="25"/>
      <c r="AP31" s="25"/>
      <c r="AQ31" s="25">
        <f t="shared" si="71"/>
        <v>0</v>
      </c>
      <c r="AR31" s="25"/>
      <c r="AS31" s="25"/>
      <c r="AT31" s="25"/>
      <c r="AU31" s="25"/>
      <c r="AV31" s="23"/>
      <c r="AW31" s="23"/>
      <c r="AX31" s="25"/>
      <c r="AY31" s="25"/>
      <c r="AZ31" s="25">
        <f t="shared" si="72"/>
        <v>0</v>
      </c>
      <c r="BA31" s="25"/>
      <c r="BB31" s="25"/>
      <c r="BC31" s="25"/>
      <c r="BD31" s="25"/>
      <c r="BE31" s="23"/>
      <c r="BF31" s="23"/>
      <c r="BG31" s="25"/>
      <c r="BH31" s="25"/>
      <c r="BI31" s="25">
        <f t="shared" si="73"/>
        <v>0</v>
      </c>
      <c r="BJ31" s="25"/>
      <c r="BK31" s="25"/>
      <c r="BL31" s="25"/>
      <c r="BM31" s="25"/>
      <c r="BN31" s="23"/>
      <c r="BO31" s="23"/>
      <c r="BP31" s="25"/>
      <c r="BQ31" s="25"/>
      <c r="BR31" s="25">
        <f t="shared" si="74"/>
        <v>0</v>
      </c>
      <c r="BS31" s="25"/>
      <c r="BT31" s="25"/>
      <c r="BU31" s="25"/>
      <c r="BV31" s="25"/>
      <c r="BW31" s="25"/>
      <c r="BX31" s="25"/>
      <c r="BY31" s="25"/>
      <c r="CG31" s="30"/>
      <c r="CH31" s="14" t="s">
        <v>69</v>
      </c>
      <c r="CI31" s="15">
        <f t="shared" si="0"/>
        <v>0</v>
      </c>
      <c r="CJ31" s="13">
        <f t="shared" si="1"/>
        <v>0</v>
      </c>
      <c r="CK31" s="13">
        <f t="shared" si="2"/>
        <v>0</v>
      </c>
      <c r="CL31" s="13">
        <f t="shared" si="3"/>
        <v>0</v>
      </c>
      <c r="CM31" s="13">
        <f t="shared" si="4"/>
        <v>0</v>
      </c>
      <c r="CN31" s="13">
        <f t="shared" si="5"/>
        <v>0</v>
      </c>
      <c r="CO31" s="16">
        <f t="shared" si="6"/>
        <v>0</v>
      </c>
      <c r="CP31" s="13"/>
      <c r="CR31" s="7">
        <f t="shared" si="15"/>
        <v>0</v>
      </c>
      <c r="CS31" s="7">
        <f t="shared" si="16"/>
        <v>0</v>
      </c>
      <c r="CT31" s="7">
        <f t="shared" si="17"/>
        <v>0</v>
      </c>
      <c r="CU31" s="7">
        <f t="shared" si="18"/>
        <v>0</v>
      </c>
      <c r="CV31" s="7">
        <f t="shared" si="19"/>
        <v>0</v>
      </c>
      <c r="CW31" s="7">
        <f t="shared" si="20"/>
        <v>0</v>
      </c>
      <c r="CY31" s="7">
        <f t="shared" si="21"/>
        <v>0</v>
      </c>
      <c r="CZ31" s="7">
        <f t="shared" si="22"/>
        <v>0</v>
      </c>
      <c r="DA31" s="7">
        <f t="shared" si="23"/>
        <v>0</v>
      </c>
      <c r="DB31" s="7">
        <f t="shared" si="24"/>
        <v>0</v>
      </c>
      <c r="DC31" s="7">
        <f t="shared" si="25"/>
        <v>0</v>
      </c>
      <c r="DD31" s="7">
        <f t="shared" si="26"/>
        <v>0</v>
      </c>
      <c r="DF31" s="7">
        <f t="shared" si="27"/>
        <v>0</v>
      </c>
      <c r="DG31" s="7">
        <f t="shared" si="28"/>
        <v>0</v>
      </c>
      <c r="DH31" s="7">
        <f t="shared" si="29"/>
        <v>0</v>
      </c>
      <c r="DI31" s="7">
        <f t="shared" si="30"/>
        <v>0</v>
      </c>
      <c r="DJ31" s="7">
        <f t="shared" si="31"/>
        <v>0</v>
      </c>
      <c r="DK31" s="7">
        <f t="shared" si="32"/>
        <v>0</v>
      </c>
      <c r="DM31" s="7">
        <f t="shared" si="33"/>
        <v>0</v>
      </c>
      <c r="DN31" s="7">
        <f t="shared" si="34"/>
        <v>0</v>
      </c>
      <c r="DO31" s="7">
        <f t="shared" si="35"/>
        <v>0</v>
      </c>
      <c r="DP31" s="7">
        <f t="shared" si="36"/>
        <v>0</v>
      </c>
      <c r="DQ31" s="7">
        <f t="shared" si="37"/>
        <v>0</v>
      </c>
      <c r="DR31" s="7">
        <f t="shared" si="38"/>
        <v>0</v>
      </c>
      <c r="DT31" s="7">
        <f t="shared" si="39"/>
        <v>0</v>
      </c>
      <c r="DU31" s="7">
        <f t="shared" si="40"/>
        <v>0</v>
      </c>
      <c r="DV31" s="7">
        <f t="shared" si="41"/>
        <v>0</v>
      </c>
      <c r="DW31" s="7">
        <f t="shared" si="42"/>
        <v>0</v>
      </c>
      <c r="DX31" s="7">
        <f t="shared" si="43"/>
        <v>0</v>
      </c>
      <c r="DY31" s="7">
        <f t="shared" si="44"/>
        <v>0</v>
      </c>
      <c r="EA31" s="7">
        <f t="shared" si="45"/>
        <v>0</v>
      </c>
      <c r="EB31" s="7">
        <f t="shared" si="46"/>
        <v>0</v>
      </c>
      <c r="EC31" s="7">
        <f t="shared" si="47"/>
        <v>0</v>
      </c>
      <c r="ED31" s="7">
        <f t="shared" si="48"/>
        <v>0</v>
      </c>
      <c r="EE31" s="7">
        <f t="shared" si="49"/>
        <v>0</v>
      </c>
      <c r="EF31" s="7">
        <f t="shared" si="50"/>
        <v>0</v>
      </c>
      <c r="EH31" s="7">
        <f t="shared" si="51"/>
        <v>0</v>
      </c>
      <c r="EI31" s="7">
        <f t="shared" si="52"/>
        <v>0</v>
      </c>
      <c r="EJ31" s="7">
        <f t="shared" si="53"/>
        <v>0</v>
      </c>
      <c r="EK31" s="7">
        <f t="shared" si="54"/>
        <v>0</v>
      </c>
      <c r="EL31" s="7">
        <f t="shared" si="55"/>
        <v>0</v>
      </c>
      <c r="EM31" s="7">
        <f t="shared" si="56"/>
        <v>0</v>
      </c>
      <c r="EO31" s="7">
        <f t="shared" si="57"/>
        <v>0</v>
      </c>
      <c r="EP31" s="7">
        <f t="shared" si="58"/>
        <v>0</v>
      </c>
      <c r="EQ31" s="7">
        <f t="shared" si="59"/>
        <v>0</v>
      </c>
      <c r="ER31" s="7">
        <f t="shared" si="60"/>
        <v>0</v>
      </c>
      <c r="ES31" s="7">
        <f t="shared" si="61"/>
        <v>0</v>
      </c>
      <c r="ET31" s="7">
        <f t="shared" si="62"/>
        <v>0</v>
      </c>
    </row>
    <row r="32" spans="2:150" x14ac:dyDescent="0.2">
      <c r="B32" s="23" t="str">
        <f t="shared" si="63"/>
        <v/>
      </c>
      <c r="C32" s="23" t="str">
        <f t="shared" si="64"/>
        <v/>
      </c>
      <c r="D32" s="23" t="str">
        <f t="shared" si="65"/>
        <v/>
      </c>
      <c r="E32" s="23" t="str">
        <f t="shared" si="66"/>
        <v/>
      </c>
      <c r="F32" s="23" t="str">
        <f t="shared" si="67"/>
        <v/>
      </c>
      <c r="G32" s="23" t="str">
        <f t="shared" si="68"/>
        <v/>
      </c>
      <c r="H32" s="23" t="str">
        <f t="shared" si="69"/>
        <v/>
      </c>
      <c r="I32" s="23"/>
      <c r="J32" s="23"/>
      <c r="K32" s="23"/>
      <c r="L32" s="23"/>
      <c r="N32" s="23"/>
      <c r="O32" s="25"/>
      <c r="P32" s="25"/>
      <c r="Q32" s="25"/>
      <c r="R32" s="25"/>
      <c r="S32" s="23"/>
      <c r="T32" s="23"/>
      <c r="U32" s="25"/>
      <c r="V32" s="25"/>
      <c r="W32" s="25">
        <f t="shared" si="14"/>
        <v>0</v>
      </c>
      <c r="X32" s="25"/>
      <c r="Y32" s="25"/>
      <c r="Z32" s="25"/>
      <c r="AA32" s="25"/>
      <c r="AB32" s="25"/>
      <c r="AC32" s="25"/>
      <c r="AD32" s="23"/>
      <c r="AE32" s="23"/>
      <c r="AF32" s="25"/>
      <c r="AG32" s="25"/>
      <c r="AH32" s="25">
        <f t="shared" si="70"/>
        <v>0</v>
      </c>
      <c r="AI32" s="25"/>
      <c r="AJ32" s="25"/>
      <c r="AK32" s="25"/>
      <c r="AL32" s="25"/>
      <c r="AM32" s="23"/>
      <c r="AN32" s="23"/>
      <c r="AO32" s="25"/>
      <c r="AP32" s="25"/>
      <c r="AQ32" s="25">
        <f t="shared" si="71"/>
        <v>0</v>
      </c>
      <c r="AR32" s="25"/>
      <c r="AS32" s="25"/>
      <c r="AT32" s="25"/>
      <c r="AU32" s="25"/>
      <c r="AV32" s="23"/>
      <c r="AW32" s="23"/>
      <c r="AX32" s="25"/>
      <c r="AY32" s="25"/>
      <c r="AZ32" s="25">
        <f t="shared" si="72"/>
        <v>0</v>
      </c>
      <c r="BA32" s="25"/>
      <c r="BB32" s="25"/>
      <c r="BC32" s="25"/>
      <c r="BD32" s="25"/>
      <c r="BE32" s="23"/>
      <c r="BF32" s="23"/>
      <c r="BG32" s="25"/>
      <c r="BH32" s="25"/>
      <c r="BI32" s="25">
        <f t="shared" si="73"/>
        <v>0</v>
      </c>
      <c r="BJ32" s="25"/>
      <c r="BK32" s="25"/>
      <c r="BL32" s="25"/>
      <c r="BM32" s="25"/>
      <c r="BN32" s="23"/>
      <c r="BO32" s="23"/>
      <c r="BP32" s="25"/>
      <c r="BQ32" s="25"/>
      <c r="BR32" s="25">
        <f t="shared" si="74"/>
        <v>0</v>
      </c>
      <c r="BS32" s="25"/>
      <c r="BT32" s="25"/>
      <c r="BU32" s="25"/>
      <c r="BV32" s="25"/>
      <c r="BW32" s="25"/>
      <c r="BX32" s="25"/>
      <c r="BY32" s="25"/>
      <c r="CG32" s="30"/>
      <c r="CH32" s="14" t="s">
        <v>70</v>
      </c>
      <c r="CI32" s="15">
        <f t="shared" si="0"/>
        <v>0</v>
      </c>
      <c r="CJ32" s="13">
        <f t="shared" si="1"/>
        <v>0</v>
      </c>
      <c r="CK32" s="13">
        <f t="shared" si="2"/>
        <v>0</v>
      </c>
      <c r="CL32" s="13">
        <f t="shared" si="3"/>
        <v>0</v>
      </c>
      <c r="CM32" s="13">
        <f t="shared" si="4"/>
        <v>0</v>
      </c>
      <c r="CN32" s="13">
        <f t="shared" si="5"/>
        <v>0</v>
      </c>
      <c r="CO32" s="16">
        <f t="shared" si="6"/>
        <v>0</v>
      </c>
      <c r="CP32" s="13"/>
      <c r="CR32" s="7">
        <f t="shared" si="15"/>
        <v>0</v>
      </c>
      <c r="CS32" s="7">
        <f t="shared" si="16"/>
        <v>0</v>
      </c>
      <c r="CT32" s="7">
        <f t="shared" si="17"/>
        <v>0</v>
      </c>
      <c r="CU32" s="7">
        <f t="shared" si="18"/>
        <v>0</v>
      </c>
      <c r="CV32" s="7">
        <f t="shared" si="19"/>
        <v>0</v>
      </c>
      <c r="CW32" s="7">
        <f t="shared" si="20"/>
        <v>0</v>
      </c>
      <c r="CY32" s="7">
        <f t="shared" si="21"/>
        <v>0</v>
      </c>
      <c r="CZ32" s="7">
        <f t="shared" si="22"/>
        <v>0</v>
      </c>
      <c r="DA32" s="7">
        <f t="shared" si="23"/>
        <v>0</v>
      </c>
      <c r="DB32" s="7">
        <f t="shared" si="24"/>
        <v>0</v>
      </c>
      <c r="DC32" s="7">
        <f t="shared" si="25"/>
        <v>0</v>
      </c>
      <c r="DD32" s="7">
        <f t="shared" si="26"/>
        <v>0</v>
      </c>
      <c r="DF32" s="7">
        <f t="shared" si="27"/>
        <v>0</v>
      </c>
      <c r="DG32" s="7">
        <f t="shared" si="28"/>
        <v>0</v>
      </c>
      <c r="DH32" s="7">
        <f t="shared" si="29"/>
        <v>0</v>
      </c>
      <c r="DI32" s="7">
        <f t="shared" si="30"/>
        <v>0</v>
      </c>
      <c r="DJ32" s="7">
        <f t="shared" si="31"/>
        <v>0</v>
      </c>
      <c r="DK32" s="7">
        <f t="shared" si="32"/>
        <v>0</v>
      </c>
      <c r="DM32" s="7">
        <f t="shared" si="33"/>
        <v>0</v>
      </c>
      <c r="DN32" s="7">
        <f t="shared" si="34"/>
        <v>0</v>
      </c>
      <c r="DO32" s="7">
        <f t="shared" si="35"/>
        <v>0</v>
      </c>
      <c r="DP32" s="7">
        <f t="shared" si="36"/>
        <v>0</v>
      </c>
      <c r="DQ32" s="7">
        <f t="shared" si="37"/>
        <v>0</v>
      </c>
      <c r="DR32" s="7">
        <f t="shared" si="38"/>
        <v>0</v>
      </c>
      <c r="DT32" s="7">
        <f t="shared" si="39"/>
        <v>0</v>
      </c>
      <c r="DU32" s="7">
        <f t="shared" si="40"/>
        <v>0</v>
      </c>
      <c r="DV32" s="7">
        <f t="shared" si="41"/>
        <v>0</v>
      </c>
      <c r="DW32" s="7">
        <f t="shared" si="42"/>
        <v>0</v>
      </c>
      <c r="DX32" s="7">
        <f t="shared" si="43"/>
        <v>0</v>
      </c>
      <c r="DY32" s="7">
        <f t="shared" si="44"/>
        <v>0</v>
      </c>
      <c r="EA32" s="7">
        <f t="shared" si="45"/>
        <v>0</v>
      </c>
      <c r="EB32" s="7">
        <f t="shared" si="46"/>
        <v>0</v>
      </c>
      <c r="EC32" s="7">
        <f t="shared" si="47"/>
        <v>0</v>
      </c>
      <c r="ED32" s="7">
        <f t="shared" si="48"/>
        <v>0</v>
      </c>
      <c r="EE32" s="7">
        <f t="shared" si="49"/>
        <v>0</v>
      </c>
      <c r="EF32" s="7">
        <f t="shared" si="50"/>
        <v>0</v>
      </c>
      <c r="EH32" s="7">
        <f t="shared" si="51"/>
        <v>0</v>
      </c>
      <c r="EI32" s="7">
        <f t="shared" si="52"/>
        <v>0</v>
      </c>
      <c r="EJ32" s="7">
        <f t="shared" si="53"/>
        <v>0</v>
      </c>
      <c r="EK32" s="7">
        <f t="shared" si="54"/>
        <v>0</v>
      </c>
      <c r="EL32" s="7">
        <f t="shared" si="55"/>
        <v>0</v>
      </c>
      <c r="EM32" s="7">
        <f t="shared" si="56"/>
        <v>0</v>
      </c>
      <c r="EO32" s="7">
        <f t="shared" si="57"/>
        <v>0</v>
      </c>
      <c r="EP32" s="7">
        <f t="shared" si="58"/>
        <v>0</v>
      </c>
      <c r="EQ32" s="7">
        <f t="shared" si="59"/>
        <v>0</v>
      </c>
      <c r="ER32" s="7">
        <f t="shared" si="60"/>
        <v>0</v>
      </c>
      <c r="ES32" s="7">
        <f t="shared" si="61"/>
        <v>0</v>
      </c>
      <c r="ET32" s="7">
        <f t="shared" si="62"/>
        <v>0</v>
      </c>
    </row>
    <row r="33" spans="2:150" x14ac:dyDescent="0.2">
      <c r="B33" s="23" t="str">
        <f t="shared" si="63"/>
        <v/>
      </c>
      <c r="C33" s="23" t="str">
        <f t="shared" si="64"/>
        <v/>
      </c>
      <c r="D33" s="23" t="str">
        <f t="shared" si="65"/>
        <v/>
      </c>
      <c r="E33" s="23" t="str">
        <f t="shared" si="66"/>
        <v/>
      </c>
      <c r="F33" s="23" t="str">
        <f t="shared" si="67"/>
        <v/>
      </c>
      <c r="G33" s="23" t="str">
        <f t="shared" si="68"/>
        <v/>
      </c>
      <c r="H33" s="23" t="str">
        <f t="shared" si="69"/>
        <v/>
      </c>
      <c r="I33" s="23"/>
      <c r="J33" s="23"/>
      <c r="K33" s="23"/>
      <c r="L33" s="23"/>
      <c r="N33" s="23"/>
      <c r="O33" s="25"/>
      <c r="P33" s="25"/>
      <c r="Q33" s="25"/>
      <c r="R33" s="25"/>
      <c r="S33" s="23"/>
      <c r="T33" s="23"/>
      <c r="U33" s="25"/>
      <c r="V33" s="25"/>
      <c r="W33" s="25">
        <f t="shared" si="14"/>
        <v>0</v>
      </c>
      <c r="X33" s="25"/>
      <c r="Y33" s="25"/>
      <c r="Z33" s="25"/>
      <c r="AA33" s="25"/>
      <c r="AB33" s="25"/>
      <c r="AC33" s="25"/>
      <c r="AD33" s="23"/>
      <c r="AE33" s="23"/>
      <c r="AF33" s="25"/>
      <c r="AG33" s="25"/>
      <c r="AH33" s="25">
        <f t="shared" si="70"/>
        <v>0</v>
      </c>
      <c r="AI33" s="25"/>
      <c r="AJ33" s="25"/>
      <c r="AK33" s="25"/>
      <c r="AL33" s="25"/>
      <c r="AM33" s="23"/>
      <c r="AN33" s="23"/>
      <c r="AO33" s="25"/>
      <c r="AP33" s="25"/>
      <c r="AQ33" s="25">
        <f t="shared" si="71"/>
        <v>0</v>
      </c>
      <c r="AR33" s="25"/>
      <c r="AS33" s="25"/>
      <c r="AT33" s="25"/>
      <c r="AU33" s="25"/>
      <c r="AV33" s="23"/>
      <c r="AW33" s="23"/>
      <c r="AX33" s="25"/>
      <c r="AY33" s="25"/>
      <c r="AZ33" s="25">
        <f t="shared" si="72"/>
        <v>0</v>
      </c>
      <c r="BA33" s="25"/>
      <c r="BB33" s="25"/>
      <c r="BC33" s="25"/>
      <c r="BD33" s="25"/>
      <c r="BE33" s="23"/>
      <c r="BF33" s="23"/>
      <c r="BG33" s="25"/>
      <c r="BH33" s="25"/>
      <c r="BI33" s="25">
        <f t="shared" si="73"/>
        <v>0</v>
      </c>
      <c r="BJ33" s="25"/>
      <c r="BK33" s="25"/>
      <c r="BL33" s="25"/>
      <c r="BM33" s="25"/>
      <c r="BN33" s="23"/>
      <c r="BO33" s="23"/>
      <c r="BP33" s="25"/>
      <c r="BQ33" s="25"/>
      <c r="BR33" s="25">
        <f t="shared" si="74"/>
        <v>0</v>
      </c>
      <c r="BS33" s="25"/>
      <c r="BT33" s="25"/>
      <c r="BU33" s="25"/>
      <c r="BV33" s="25"/>
      <c r="BW33" s="25"/>
      <c r="BX33" s="25"/>
      <c r="BY33" s="25"/>
      <c r="CG33" s="30"/>
      <c r="CH33" s="14" t="s">
        <v>71</v>
      </c>
      <c r="CI33" s="15">
        <f t="shared" si="0"/>
        <v>0</v>
      </c>
      <c r="CJ33" s="13">
        <f t="shared" si="1"/>
        <v>0</v>
      </c>
      <c r="CK33" s="13">
        <f t="shared" si="2"/>
        <v>0</v>
      </c>
      <c r="CL33" s="13">
        <f t="shared" si="3"/>
        <v>0</v>
      </c>
      <c r="CM33" s="13">
        <f t="shared" si="4"/>
        <v>0</v>
      </c>
      <c r="CN33" s="13">
        <f t="shared" si="5"/>
        <v>0</v>
      </c>
      <c r="CO33" s="16">
        <f t="shared" si="6"/>
        <v>0</v>
      </c>
      <c r="CP33" s="13"/>
      <c r="CR33" s="7">
        <f t="shared" si="15"/>
        <v>0</v>
      </c>
      <c r="CS33" s="7">
        <f t="shared" si="16"/>
        <v>0</v>
      </c>
      <c r="CT33" s="7">
        <f t="shared" si="17"/>
        <v>0</v>
      </c>
      <c r="CU33" s="7">
        <f t="shared" si="18"/>
        <v>0</v>
      </c>
      <c r="CV33" s="7">
        <f t="shared" si="19"/>
        <v>0</v>
      </c>
      <c r="CW33" s="7">
        <f t="shared" si="20"/>
        <v>0</v>
      </c>
      <c r="CY33" s="7">
        <f t="shared" si="21"/>
        <v>0</v>
      </c>
      <c r="CZ33" s="7">
        <f t="shared" si="22"/>
        <v>0</v>
      </c>
      <c r="DA33" s="7">
        <f t="shared" si="23"/>
        <v>0</v>
      </c>
      <c r="DB33" s="7">
        <f t="shared" si="24"/>
        <v>0</v>
      </c>
      <c r="DC33" s="7">
        <f t="shared" si="25"/>
        <v>0</v>
      </c>
      <c r="DD33" s="7">
        <f t="shared" si="26"/>
        <v>0</v>
      </c>
      <c r="DF33" s="7">
        <f t="shared" si="27"/>
        <v>0</v>
      </c>
      <c r="DG33" s="7">
        <f t="shared" si="28"/>
        <v>0</v>
      </c>
      <c r="DH33" s="7">
        <f t="shared" si="29"/>
        <v>0</v>
      </c>
      <c r="DI33" s="7">
        <f t="shared" si="30"/>
        <v>0</v>
      </c>
      <c r="DJ33" s="7">
        <f t="shared" si="31"/>
        <v>0</v>
      </c>
      <c r="DK33" s="7">
        <f t="shared" si="32"/>
        <v>0</v>
      </c>
      <c r="DM33" s="7">
        <f t="shared" si="33"/>
        <v>0</v>
      </c>
      <c r="DN33" s="7">
        <f t="shared" si="34"/>
        <v>0</v>
      </c>
      <c r="DO33" s="7">
        <f t="shared" si="35"/>
        <v>0</v>
      </c>
      <c r="DP33" s="7">
        <f t="shared" si="36"/>
        <v>0</v>
      </c>
      <c r="DQ33" s="7">
        <f t="shared" si="37"/>
        <v>0</v>
      </c>
      <c r="DR33" s="7">
        <f t="shared" si="38"/>
        <v>0</v>
      </c>
      <c r="DT33" s="7">
        <f t="shared" si="39"/>
        <v>0</v>
      </c>
      <c r="DU33" s="7">
        <f t="shared" si="40"/>
        <v>0</v>
      </c>
      <c r="DV33" s="7">
        <f t="shared" si="41"/>
        <v>0</v>
      </c>
      <c r="DW33" s="7">
        <f t="shared" si="42"/>
        <v>0</v>
      </c>
      <c r="DX33" s="7">
        <f t="shared" si="43"/>
        <v>0</v>
      </c>
      <c r="DY33" s="7">
        <f t="shared" si="44"/>
        <v>0</v>
      </c>
      <c r="EA33" s="7">
        <f t="shared" si="45"/>
        <v>0</v>
      </c>
      <c r="EB33" s="7">
        <f t="shared" si="46"/>
        <v>0</v>
      </c>
      <c r="EC33" s="7">
        <f t="shared" si="47"/>
        <v>0</v>
      </c>
      <c r="ED33" s="7">
        <f t="shared" si="48"/>
        <v>0</v>
      </c>
      <c r="EE33" s="7">
        <f t="shared" si="49"/>
        <v>0</v>
      </c>
      <c r="EF33" s="7">
        <f t="shared" si="50"/>
        <v>0</v>
      </c>
      <c r="EH33" s="7">
        <f t="shared" si="51"/>
        <v>0</v>
      </c>
      <c r="EI33" s="7">
        <f t="shared" si="52"/>
        <v>0</v>
      </c>
      <c r="EJ33" s="7">
        <f t="shared" si="53"/>
        <v>0</v>
      </c>
      <c r="EK33" s="7">
        <f t="shared" si="54"/>
        <v>0</v>
      </c>
      <c r="EL33" s="7">
        <f t="shared" si="55"/>
        <v>0</v>
      </c>
      <c r="EM33" s="7">
        <f t="shared" si="56"/>
        <v>0</v>
      </c>
      <c r="EO33" s="7">
        <f t="shared" si="57"/>
        <v>0</v>
      </c>
      <c r="EP33" s="7">
        <f t="shared" si="58"/>
        <v>0</v>
      </c>
      <c r="EQ33" s="7">
        <f t="shared" si="59"/>
        <v>0</v>
      </c>
      <c r="ER33" s="7">
        <f t="shared" si="60"/>
        <v>0</v>
      </c>
      <c r="ES33" s="7">
        <f t="shared" si="61"/>
        <v>0</v>
      </c>
      <c r="ET33" s="7">
        <f t="shared" si="62"/>
        <v>0</v>
      </c>
    </row>
    <row r="34" spans="2:150" x14ac:dyDescent="0.2">
      <c r="B34" s="23" t="str">
        <f t="shared" si="63"/>
        <v/>
      </c>
      <c r="C34" s="23" t="str">
        <f t="shared" si="64"/>
        <v/>
      </c>
      <c r="D34" s="23" t="str">
        <f t="shared" si="65"/>
        <v/>
      </c>
      <c r="E34" s="23" t="str">
        <f t="shared" si="66"/>
        <v/>
      </c>
      <c r="F34" s="23" t="str">
        <f t="shared" si="67"/>
        <v/>
      </c>
      <c r="G34" s="23" t="str">
        <f t="shared" si="68"/>
        <v/>
      </c>
      <c r="H34" s="23" t="str">
        <f t="shared" si="69"/>
        <v/>
      </c>
      <c r="I34" s="23"/>
      <c r="J34" s="23"/>
      <c r="K34" s="23"/>
      <c r="L34" s="23"/>
      <c r="N34" s="23"/>
      <c r="O34" s="25"/>
      <c r="P34" s="25"/>
      <c r="Q34" s="25"/>
      <c r="R34" s="25"/>
      <c r="S34" s="23"/>
      <c r="T34" s="23"/>
      <c r="U34" s="25"/>
      <c r="V34" s="25"/>
      <c r="W34" s="25">
        <f t="shared" si="14"/>
        <v>0</v>
      </c>
      <c r="X34" s="25"/>
      <c r="Y34" s="25"/>
      <c r="Z34" s="25"/>
      <c r="AA34" s="25"/>
      <c r="AB34" s="25"/>
      <c r="AC34" s="25"/>
      <c r="AD34" s="23"/>
      <c r="AE34" s="23"/>
      <c r="AF34" s="25"/>
      <c r="AG34" s="25"/>
      <c r="AH34" s="25">
        <f t="shared" si="70"/>
        <v>0</v>
      </c>
      <c r="AI34" s="25"/>
      <c r="AJ34" s="25"/>
      <c r="AK34" s="25"/>
      <c r="AL34" s="25"/>
      <c r="AM34" s="23"/>
      <c r="AN34" s="23"/>
      <c r="AO34" s="25"/>
      <c r="AP34" s="25"/>
      <c r="AQ34" s="25">
        <f t="shared" si="71"/>
        <v>0</v>
      </c>
      <c r="AR34" s="25"/>
      <c r="AS34" s="25"/>
      <c r="AT34" s="25"/>
      <c r="AU34" s="25"/>
      <c r="AV34" s="23"/>
      <c r="AW34" s="23"/>
      <c r="AX34" s="25"/>
      <c r="AY34" s="25"/>
      <c r="AZ34" s="25">
        <f t="shared" si="72"/>
        <v>0</v>
      </c>
      <c r="BA34" s="25"/>
      <c r="BB34" s="25"/>
      <c r="BC34" s="25"/>
      <c r="BD34" s="25"/>
      <c r="BE34" s="23"/>
      <c r="BF34" s="23"/>
      <c r="BG34" s="25"/>
      <c r="BH34" s="25"/>
      <c r="BI34" s="25">
        <f t="shared" si="73"/>
        <v>0</v>
      </c>
      <c r="BJ34" s="25"/>
      <c r="BK34" s="25"/>
      <c r="BL34" s="25"/>
      <c r="BM34" s="25"/>
      <c r="BN34" s="23"/>
      <c r="BO34" s="23"/>
      <c r="BP34" s="25"/>
      <c r="BQ34" s="25"/>
      <c r="BR34" s="25">
        <f t="shared" si="74"/>
        <v>0</v>
      </c>
      <c r="BS34" s="25"/>
      <c r="BT34" s="25"/>
      <c r="BU34" s="25"/>
      <c r="BV34" s="25"/>
      <c r="BW34" s="25"/>
      <c r="BX34" s="25"/>
      <c r="BY34" s="25"/>
      <c r="CG34" s="30"/>
      <c r="CH34" s="14" t="s">
        <v>72</v>
      </c>
      <c r="CI34" s="15">
        <f t="shared" si="0"/>
        <v>0</v>
      </c>
      <c r="CJ34" s="13">
        <f t="shared" si="1"/>
        <v>0</v>
      </c>
      <c r="CK34" s="13">
        <f t="shared" si="2"/>
        <v>0</v>
      </c>
      <c r="CL34" s="13">
        <f t="shared" si="3"/>
        <v>0</v>
      </c>
      <c r="CM34" s="13">
        <f t="shared" si="4"/>
        <v>0</v>
      </c>
      <c r="CN34" s="13">
        <f t="shared" si="5"/>
        <v>0</v>
      </c>
      <c r="CO34" s="16">
        <f t="shared" si="6"/>
        <v>0</v>
      </c>
      <c r="CP34" s="13"/>
      <c r="CR34" s="7">
        <f t="shared" si="15"/>
        <v>0</v>
      </c>
      <c r="CS34" s="7">
        <f t="shared" si="16"/>
        <v>0</v>
      </c>
      <c r="CT34" s="7">
        <f t="shared" si="17"/>
        <v>0</v>
      </c>
      <c r="CU34" s="7">
        <f t="shared" si="18"/>
        <v>0</v>
      </c>
      <c r="CV34" s="7">
        <f t="shared" si="19"/>
        <v>0</v>
      </c>
      <c r="CW34" s="7">
        <f t="shared" si="20"/>
        <v>0</v>
      </c>
      <c r="CY34" s="7">
        <f t="shared" si="21"/>
        <v>0</v>
      </c>
      <c r="CZ34" s="7">
        <f t="shared" si="22"/>
        <v>0</v>
      </c>
      <c r="DA34" s="7">
        <f t="shared" si="23"/>
        <v>0</v>
      </c>
      <c r="DB34" s="7">
        <f t="shared" si="24"/>
        <v>0</v>
      </c>
      <c r="DC34" s="7">
        <f t="shared" si="25"/>
        <v>0</v>
      </c>
      <c r="DD34" s="7">
        <f t="shared" si="26"/>
        <v>0</v>
      </c>
      <c r="DF34" s="7">
        <f t="shared" si="27"/>
        <v>0</v>
      </c>
      <c r="DG34" s="7">
        <f t="shared" si="28"/>
        <v>0</v>
      </c>
      <c r="DH34" s="7">
        <f t="shared" si="29"/>
        <v>0</v>
      </c>
      <c r="DI34" s="7">
        <f t="shared" si="30"/>
        <v>0</v>
      </c>
      <c r="DJ34" s="7">
        <f t="shared" si="31"/>
        <v>0</v>
      </c>
      <c r="DK34" s="7">
        <f t="shared" si="32"/>
        <v>0</v>
      </c>
      <c r="DM34" s="7">
        <f t="shared" si="33"/>
        <v>0</v>
      </c>
      <c r="DN34" s="7">
        <f t="shared" si="34"/>
        <v>0</v>
      </c>
      <c r="DO34" s="7">
        <f t="shared" si="35"/>
        <v>0</v>
      </c>
      <c r="DP34" s="7">
        <f t="shared" si="36"/>
        <v>0</v>
      </c>
      <c r="DQ34" s="7">
        <f t="shared" si="37"/>
        <v>0</v>
      </c>
      <c r="DR34" s="7">
        <f t="shared" si="38"/>
        <v>0</v>
      </c>
      <c r="DT34" s="7">
        <f t="shared" si="39"/>
        <v>0</v>
      </c>
      <c r="DU34" s="7">
        <f t="shared" si="40"/>
        <v>0</v>
      </c>
      <c r="DV34" s="7">
        <f t="shared" si="41"/>
        <v>0</v>
      </c>
      <c r="DW34" s="7">
        <f t="shared" si="42"/>
        <v>0</v>
      </c>
      <c r="DX34" s="7">
        <f t="shared" si="43"/>
        <v>0</v>
      </c>
      <c r="DY34" s="7">
        <f t="shared" si="44"/>
        <v>0</v>
      </c>
      <c r="EA34" s="7">
        <f t="shared" si="45"/>
        <v>0</v>
      </c>
      <c r="EB34" s="7">
        <f t="shared" si="46"/>
        <v>0</v>
      </c>
      <c r="EC34" s="7">
        <f t="shared" si="47"/>
        <v>0</v>
      </c>
      <c r="ED34" s="7">
        <f t="shared" si="48"/>
        <v>0</v>
      </c>
      <c r="EE34" s="7">
        <f t="shared" si="49"/>
        <v>0</v>
      </c>
      <c r="EF34" s="7">
        <f t="shared" si="50"/>
        <v>0</v>
      </c>
      <c r="EH34" s="7">
        <f t="shared" si="51"/>
        <v>0</v>
      </c>
      <c r="EI34" s="7">
        <f t="shared" si="52"/>
        <v>0</v>
      </c>
      <c r="EJ34" s="7">
        <f t="shared" si="53"/>
        <v>0</v>
      </c>
      <c r="EK34" s="7">
        <f t="shared" si="54"/>
        <v>0</v>
      </c>
      <c r="EL34" s="7">
        <f t="shared" si="55"/>
        <v>0</v>
      </c>
      <c r="EM34" s="7">
        <f t="shared" si="56"/>
        <v>0</v>
      </c>
      <c r="EO34" s="7">
        <f t="shared" si="57"/>
        <v>0</v>
      </c>
      <c r="EP34" s="7">
        <f t="shared" si="58"/>
        <v>0</v>
      </c>
      <c r="EQ34" s="7">
        <f t="shared" si="59"/>
        <v>0</v>
      </c>
      <c r="ER34" s="7">
        <f t="shared" si="60"/>
        <v>0</v>
      </c>
      <c r="ES34" s="7">
        <f t="shared" si="61"/>
        <v>0</v>
      </c>
      <c r="ET34" s="7">
        <f t="shared" si="62"/>
        <v>0</v>
      </c>
    </row>
    <row r="35" spans="2:150" x14ac:dyDescent="0.2">
      <c r="B35" s="23" t="str">
        <f t="shared" si="63"/>
        <v/>
      </c>
      <c r="C35" s="23" t="str">
        <f t="shared" si="64"/>
        <v/>
      </c>
      <c r="D35" s="23" t="str">
        <f t="shared" si="65"/>
        <v/>
      </c>
      <c r="E35" s="23" t="str">
        <f t="shared" si="66"/>
        <v/>
      </c>
      <c r="F35" s="23" t="str">
        <f t="shared" si="67"/>
        <v/>
      </c>
      <c r="G35" s="23" t="str">
        <f t="shared" si="68"/>
        <v/>
      </c>
      <c r="H35" s="23" t="str">
        <f t="shared" si="69"/>
        <v/>
      </c>
      <c r="I35" s="23"/>
      <c r="J35" s="23"/>
      <c r="K35" s="23"/>
      <c r="L35" s="23"/>
      <c r="N35" s="23"/>
      <c r="O35" s="25"/>
      <c r="P35" s="25"/>
      <c r="Q35" s="25"/>
      <c r="R35" s="25"/>
      <c r="S35" s="23"/>
      <c r="T35" s="23"/>
      <c r="U35" s="25"/>
      <c r="V35" s="25"/>
      <c r="W35" s="25">
        <f t="shared" si="14"/>
        <v>0</v>
      </c>
      <c r="X35" s="25"/>
      <c r="Y35" s="25"/>
      <c r="Z35" s="25"/>
      <c r="AA35" s="25"/>
      <c r="AB35" s="25"/>
      <c r="AC35" s="25"/>
      <c r="AD35" s="23"/>
      <c r="AE35" s="23"/>
      <c r="AF35" s="25"/>
      <c r="AG35" s="25"/>
      <c r="AH35" s="25">
        <f t="shared" si="70"/>
        <v>0</v>
      </c>
      <c r="AI35" s="25"/>
      <c r="AJ35" s="25"/>
      <c r="AK35" s="25"/>
      <c r="AL35" s="25"/>
      <c r="AM35" s="23"/>
      <c r="AN35" s="23"/>
      <c r="AO35" s="25"/>
      <c r="AP35" s="25"/>
      <c r="AQ35" s="25">
        <f t="shared" si="71"/>
        <v>0</v>
      </c>
      <c r="AR35" s="25"/>
      <c r="AS35" s="25"/>
      <c r="AT35" s="25"/>
      <c r="AU35" s="25"/>
      <c r="AV35" s="23"/>
      <c r="AW35" s="23"/>
      <c r="AX35" s="25"/>
      <c r="AY35" s="25"/>
      <c r="AZ35" s="25">
        <f t="shared" si="72"/>
        <v>0</v>
      </c>
      <c r="BA35" s="25"/>
      <c r="BB35" s="25"/>
      <c r="BC35" s="25"/>
      <c r="BD35" s="25"/>
      <c r="BE35" s="23"/>
      <c r="BF35" s="23"/>
      <c r="BG35" s="25"/>
      <c r="BH35" s="25"/>
      <c r="BI35" s="25">
        <f t="shared" si="73"/>
        <v>0</v>
      </c>
      <c r="BJ35" s="25"/>
      <c r="BK35" s="25"/>
      <c r="BL35" s="25"/>
      <c r="BM35" s="25"/>
      <c r="BN35" s="23"/>
      <c r="BO35" s="23"/>
      <c r="BP35" s="25"/>
      <c r="BQ35" s="25"/>
      <c r="BR35" s="25">
        <f t="shared" si="74"/>
        <v>0</v>
      </c>
      <c r="BS35" s="25"/>
      <c r="BT35" s="25"/>
      <c r="BU35" s="25"/>
      <c r="BV35" s="25"/>
      <c r="BW35" s="25"/>
      <c r="BX35" s="25"/>
      <c r="BY35" s="25"/>
      <c r="CG35" s="30"/>
      <c r="CH35" s="14" t="s">
        <v>73</v>
      </c>
      <c r="CI35" s="15">
        <f t="shared" si="0"/>
        <v>0</v>
      </c>
      <c r="CJ35" s="13">
        <f t="shared" si="1"/>
        <v>0</v>
      </c>
      <c r="CK35" s="13">
        <f t="shared" si="2"/>
        <v>0</v>
      </c>
      <c r="CL35" s="13">
        <f t="shared" si="3"/>
        <v>0</v>
      </c>
      <c r="CM35" s="13">
        <f t="shared" si="4"/>
        <v>0</v>
      </c>
      <c r="CN35" s="13">
        <f t="shared" si="5"/>
        <v>0</v>
      </c>
      <c r="CO35" s="16">
        <f t="shared" si="6"/>
        <v>0</v>
      </c>
      <c r="CP35" s="13"/>
      <c r="CR35" s="7">
        <f t="shared" si="15"/>
        <v>0</v>
      </c>
      <c r="CS35" s="7">
        <f t="shared" si="16"/>
        <v>0</v>
      </c>
      <c r="CT35" s="7">
        <f t="shared" si="17"/>
        <v>0</v>
      </c>
      <c r="CU35" s="7">
        <f t="shared" si="18"/>
        <v>0</v>
      </c>
      <c r="CV35" s="7">
        <f t="shared" si="19"/>
        <v>0</v>
      </c>
      <c r="CW35" s="7">
        <f t="shared" si="20"/>
        <v>0</v>
      </c>
      <c r="CY35" s="7">
        <f t="shared" si="21"/>
        <v>0</v>
      </c>
      <c r="CZ35" s="7">
        <f t="shared" si="22"/>
        <v>0</v>
      </c>
      <c r="DA35" s="7">
        <f t="shared" si="23"/>
        <v>0</v>
      </c>
      <c r="DB35" s="7">
        <f t="shared" si="24"/>
        <v>0</v>
      </c>
      <c r="DC35" s="7">
        <f t="shared" si="25"/>
        <v>0</v>
      </c>
      <c r="DD35" s="7">
        <f t="shared" si="26"/>
        <v>0</v>
      </c>
      <c r="DF35" s="7">
        <f t="shared" si="27"/>
        <v>0</v>
      </c>
      <c r="DG35" s="7">
        <f t="shared" si="28"/>
        <v>0</v>
      </c>
      <c r="DH35" s="7">
        <f t="shared" si="29"/>
        <v>0</v>
      </c>
      <c r="DI35" s="7">
        <f t="shared" si="30"/>
        <v>0</v>
      </c>
      <c r="DJ35" s="7">
        <f t="shared" si="31"/>
        <v>0</v>
      </c>
      <c r="DK35" s="7">
        <f t="shared" si="32"/>
        <v>0</v>
      </c>
      <c r="DM35" s="7">
        <f t="shared" si="33"/>
        <v>0</v>
      </c>
      <c r="DN35" s="7">
        <f t="shared" si="34"/>
        <v>0</v>
      </c>
      <c r="DO35" s="7">
        <f t="shared" si="35"/>
        <v>0</v>
      </c>
      <c r="DP35" s="7">
        <f t="shared" si="36"/>
        <v>0</v>
      </c>
      <c r="DQ35" s="7">
        <f t="shared" si="37"/>
        <v>0</v>
      </c>
      <c r="DR35" s="7">
        <f t="shared" si="38"/>
        <v>0</v>
      </c>
      <c r="DT35" s="7">
        <f t="shared" si="39"/>
        <v>0</v>
      </c>
      <c r="DU35" s="7">
        <f t="shared" si="40"/>
        <v>0</v>
      </c>
      <c r="DV35" s="7">
        <f t="shared" si="41"/>
        <v>0</v>
      </c>
      <c r="DW35" s="7">
        <f t="shared" si="42"/>
        <v>0</v>
      </c>
      <c r="DX35" s="7">
        <f t="shared" si="43"/>
        <v>0</v>
      </c>
      <c r="DY35" s="7">
        <f t="shared" si="44"/>
        <v>0</v>
      </c>
      <c r="EA35" s="7">
        <f t="shared" si="45"/>
        <v>0</v>
      </c>
      <c r="EB35" s="7">
        <f t="shared" si="46"/>
        <v>0</v>
      </c>
      <c r="EC35" s="7">
        <f t="shared" si="47"/>
        <v>0</v>
      </c>
      <c r="ED35" s="7">
        <f t="shared" si="48"/>
        <v>0</v>
      </c>
      <c r="EE35" s="7">
        <f t="shared" si="49"/>
        <v>0</v>
      </c>
      <c r="EF35" s="7">
        <f t="shared" si="50"/>
        <v>0</v>
      </c>
      <c r="EH35" s="7">
        <f t="shared" si="51"/>
        <v>0</v>
      </c>
      <c r="EI35" s="7">
        <f t="shared" si="52"/>
        <v>0</v>
      </c>
      <c r="EJ35" s="7">
        <f t="shared" si="53"/>
        <v>0</v>
      </c>
      <c r="EK35" s="7">
        <f t="shared" si="54"/>
        <v>0</v>
      </c>
      <c r="EL35" s="7">
        <f t="shared" si="55"/>
        <v>0</v>
      </c>
      <c r="EM35" s="7">
        <f t="shared" si="56"/>
        <v>0</v>
      </c>
      <c r="EO35" s="7">
        <f t="shared" si="57"/>
        <v>0</v>
      </c>
      <c r="EP35" s="7">
        <f t="shared" si="58"/>
        <v>0</v>
      </c>
      <c r="EQ35" s="7">
        <f t="shared" si="59"/>
        <v>0</v>
      </c>
      <c r="ER35" s="7">
        <f t="shared" si="60"/>
        <v>0</v>
      </c>
      <c r="ES35" s="7">
        <f t="shared" si="61"/>
        <v>0</v>
      </c>
      <c r="ET35" s="7">
        <f t="shared" si="62"/>
        <v>0</v>
      </c>
    </row>
    <row r="36" spans="2:150" x14ac:dyDescent="0.2">
      <c r="B36" s="23" t="str">
        <f t="shared" si="63"/>
        <v/>
      </c>
      <c r="C36" s="23" t="str">
        <f t="shared" si="64"/>
        <v/>
      </c>
      <c r="D36" s="23" t="str">
        <f t="shared" si="65"/>
        <v/>
      </c>
      <c r="E36" s="23" t="str">
        <f t="shared" si="66"/>
        <v/>
      </c>
      <c r="F36" s="23" t="str">
        <f t="shared" si="67"/>
        <v/>
      </c>
      <c r="G36" s="23" t="str">
        <f t="shared" si="68"/>
        <v/>
      </c>
      <c r="H36" s="23" t="str">
        <f t="shared" si="69"/>
        <v/>
      </c>
      <c r="I36" s="23"/>
      <c r="J36" s="23"/>
      <c r="K36" s="23"/>
      <c r="L36" s="23"/>
      <c r="N36" s="23"/>
      <c r="O36" s="25"/>
      <c r="P36" s="25"/>
      <c r="Q36" s="25"/>
      <c r="R36" s="25"/>
      <c r="S36" s="23"/>
      <c r="T36" s="23"/>
      <c r="U36" s="25"/>
      <c r="V36" s="25"/>
      <c r="W36" s="25">
        <f t="shared" si="14"/>
        <v>0</v>
      </c>
      <c r="X36" s="25"/>
      <c r="Y36" s="25"/>
      <c r="Z36" s="25"/>
      <c r="AA36" s="25"/>
      <c r="AB36" s="25"/>
      <c r="AC36" s="25"/>
      <c r="AD36" s="23"/>
      <c r="AE36" s="23"/>
      <c r="AF36" s="25"/>
      <c r="AG36" s="25"/>
      <c r="AH36" s="25">
        <f t="shared" si="70"/>
        <v>0</v>
      </c>
      <c r="AI36" s="25"/>
      <c r="AJ36" s="25"/>
      <c r="AK36" s="25"/>
      <c r="AL36" s="25"/>
      <c r="AM36" s="23"/>
      <c r="AN36" s="23"/>
      <c r="AO36" s="25"/>
      <c r="AP36" s="25"/>
      <c r="AQ36" s="25">
        <f t="shared" si="71"/>
        <v>0</v>
      </c>
      <c r="AR36" s="25"/>
      <c r="AS36" s="25"/>
      <c r="AT36" s="25"/>
      <c r="AU36" s="25"/>
      <c r="AV36" s="23"/>
      <c r="AW36" s="23"/>
      <c r="AX36" s="25"/>
      <c r="AY36" s="25"/>
      <c r="AZ36" s="25">
        <f t="shared" si="72"/>
        <v>0</v>
      </c>
      <c r="BA36" s="25"/>
      <c r="BB36" s="25"/>
      <c r="BC36" s="25"/>
      <c r="BD36" s="25"/>
      <c r="BE36" s="23"/>
      <c r="BF36" s="23"/>
      <c r="BG36" s="25"/>
      <c r="BH36" s="25"/>
      <c r="BI36" s="25">
        <f t="shared" si="73"/>
        <v>0</v>
      </c>
      <c r="BJ36" s="25"/>
      <c r="BK36" s="25"/>
      <c r="BL36" s="25"/>
      <c r="BM36" s="25"/>
      <c r="BN36" s="23"/>
      <c r="BO36" s="23"/>
      <c r="BP36" s="25"/>
      <c r="BQ36" s="25"/>
      <c r="BR36" s="25">
        <f t="shared" si="74"/>
        <v>0</v>
      </c>
      <c r="BS36" s="25"/>
      <c r="BT36" s="25"/>
      <c r="BU36" s="25"/>
      <c r="BV36" s="25"/>
      <c r="BW36" s="25"/>
      <c r="BX36" s="25"/>
      <c r="BY36" s="25"/>
      <c r="CG36" s="30"/>
      <c r="CH36" s="10" t="s">
        <v>14</v>
      </c>
      <c r="CI36" s="10">
        <f>SUM(CI4:CI35)</f>
        <v>0</v>
      </c>
      <c r="CJ36" s="11">
        <f>SUM(CJ4:CJ35)</f>
        <v>0</v>
      </c>
      <c r="CK36" s="11">
        <f t="shared" ref="CK36:CO36" si="75">SUM(CK4:CK35)</f>
        <v>0</v>
      </c>
      <c r="CL36" s="11">
        <f t="shared" si="75"/>
        <v>0</v>
      </c>
      <c r="CM36" s="11">
        <f t="shared" si="75"/>
        <v>0</v>
      </c>
      <c r="CN36" s="11">
        <f t="shared" si="75"/>
        <v>0</v>
      </c>
      <c r="CO36" s="37">
        <f t="shared" si="75"/>
        <v>0</v>
      </c>
      <c r="CP36" s="13"/>
      <c r="CR36" s="7">
        <f t="shared" si="15"/>
        <v>0</v>
      </c>
      <c r="CS36" s="7">
        <f t="shared" si="16"/>
        <v>0</v>
      </c>
      <c r="CT36" s="7">
        <f t="shared" si="17"/>
        <v>0</v>
      </c>
      <c r="CU36" s="7">
        <f t="shared" si="18"/>
        <v>0</v>
      </c>
      <c r="CV36" s="7">
        <f t="shared" si="19"/>
        <v>0</v>
      </c>
      <c r="CW36" s="7">
        <f t="shared" si="20"/>
        <v>0</v>
      </c>
      <c r="CY36" s="7">
        <f t="shared" si="21"/>
        <v>0</v>
      </c>
      <c r="CZ36" s="7">
        <f t="shared" si="22"/>
        <v>0</v>
      </c>
      <c r="DA36" s="7">
        <f t="shared" si="23"/>
        <v>0</v>
      </c>
      <c r="DB36" s="7">
        <f t="shared" si="24"/>
        <v>0</v>
      </c>
      <c r="DC36" s="7">
        <f t="shared" si="25"/>
        <v>0</v>
      </c>
      <c r="DD36" s="7">
        <f t="shared" si="26"/>
        <v>0</v>
      </c>
      <c r="DF36" s="7">
        <f t="shared" si="27"/>
        <v>0</v>
      </c>
      <c r="DG36" s="7">
        <f t="shared" si="28"/>
        <v>0</v>
      </c>
      <c r="DH36" s="7">
        <f t="shared" si="29"/>
        <v>0</v>
      </c>
      <c r="DI36" s="7">
        <f t="shared" si="30"/>
        <v>0</v>
      </c>
      <c r="DJ36" s="7">
        <f t="shared" si="31"/>
        <v>0</v>
      </c>
      <c r="DK36" s="7">
        <f t="shared" si="32"/>
        <v>0</v>
      </c>
      <c r="DM36" s="7">
        <f t="shared" si="33"/>
        <v>0</v>
      </c>
      <c r="DN36" s="7">
        <f t="shared" si="34"/>
        <v>0</v>
      </c>
      <c r="DO36" s="7">
        <f t="shared" si="35"/>
        <v>0</v>
      </c>
      <c r="DP36" s="7">
        <f t="shared" si="36"/>
        <v>0</v>
      </c>
      <c r="DQ36" s="7">
        <f t="shared" si="37"/>
        <v>0</v>
      </c>
      <c r="DR36" s="7">
        <f t="shared" si="38"/>
        <v>0</v>
      </c>
      <c r="DT36" s="7">
        <f t="shared" si="39"/>
        <v>0</v>
      </c>
      <c r="DU36" s="7">
        <f t="shared" si="40"/>
        <v>0</v>
      </c>
      <c r="DV36" s="7">
        <f t="shared" si="41"/>
        <v>0</v>
      </c>
      <c r="DW36" s="7">
        <f t="shared" si="42"/>
        <v>0</v>
      </c>
      <c r="DX36" s="7">
        <f t="shared" si="43"/>
        <v>0</v>
      </c>
      <c r="DY36" s="7">
        <f t="shared" si="44"/>
        <v>0</v>
      </c>
      <c r="EA36" s="7">
        <f t="shared" si="45"/>
        <v>0</v>
      </c>
      <c r="EB36" s="7">
        <f t="shared" si="46"/>
        <v>0</v>
      </c>
      <c r="EC36" s="7">
        <f t="shared" si="47"/>
        <v>0</v>
      </c>
      <c r="ED36" s="7">
        <f t="shared" si="48"/>
        <v>0</v>
      </c>
      <c r="EE36" s="7">
        <f t="shared" si="49"/>
        <v>0</v>
      </c>
      <c r="EF36" s="7">
        <f t="shared" si="50"/>
        <v>0</v>
      </c>
      <c r="EH36" s="7">
        <f t="shared" si="51"/>
        <v>0</v>
      </c>
      <c r="EI36" s="7">
        <f t="shared" si="52"/>
        <v>0</v>
      </c>
      <c r="EJ36" s="7">
        <f t="shared" si="53"/>
        <v>0</v>
      </c>
      <c r="EK36" s="7">
        <f t="shared" si="54"/>
        <v>0</v>
      </c>
      <c r="EL36" s="7">
        <f t="shared" si="55"/>
        <v>0</v>
      </c>
      <c r="EM36" s="7">
        <f t="shared" si="56"/>
        <v>0</v>
      </c>
      <c r="EO36" s="7">
        <f t="shared" si="57"/>
        <v>0</v>
      </c>
      <c r="EP36" s="7">
        <f t="shared" si="58"/>
        <v>0</v>
      </c>
      <c r="EQ36" s="7">
        <f t="shared" si="59"/>
        <v>0</v>
      </c>
      <c r="ER36" s="7">
        <f t="shared" si="60"/>
        <v>0</v>
      </c>
      <c r="ES36" s="7">
        <f t="shared" si="61"/>
        <v>0</v>
      </c>
      <c r="ET36" s="7">
        <f t="shared" si="62"/>
        <v>0</v>
      </c>
    </row>
    <row r="37" spans="2:150" x14ac:dyDescent="0.2">
      <c r="B37" s="23" t="str">
        <f t="shared" si="63"/>
        <v/>
      </c>
      <c r="C37" s="23" t="str">
        <f t="shared" si="64"/>
        <v/>
      </c>
      <c r="D37" s="23" t="str">
        <f t="shared" si="65"/>
        <v/>
      </c>
      <c r="E37" s="23" t="str">
        <f t="shared" si="66"/>
        <v/>
      </c>
      <c r="F37" s="23" t="str">
        <f t="shared" si="67"/>
        <v/>
      </c>
      <c r="G37" s="23" t="str">
        <f t="shared" si="68"/>
        <v/>
      </c>
      <c r="H37" s="23" t="str">
        <f t="shared" si="69"/>
        <v/>
      </c>
      <c r="I37" s="23"/>
      <c r="J37" s="23"/>
      <c r="K37" s="23"/>
      <c r="L37" s="23"/>
      <c r="N37" s="23"/>
      <c r="O37" s="25"/>
      <c r="P37" s="25"/>
      <c r="Q37" s="25"/>
      <c r="R37" s="25"/>
      <c r="S37" s="23"/>
      <c r="T37" s="23"/>
      <c r="U37" s="25"/>
      <c r="V37" s="25"/>
      <c r="W37" s="25">
        <f t="shared" si="14"/>
        <v>0</v>
      </c>
      <c r="X37" s="25"/>
      <c r="Y37" s="25"/>
      <c r="Z37" s="25"/>
      <c r="AA37" s="25"/>
      <c r="AB37" s="25"/>
      <c r="AC37" s="25"/>
      <c r="AD37" s="23"/>
      <c r="AE37" s="23"/>
      <c r="AF37" s="25"/>
      <c r="AG37" s="25"/>
      <c r="AH37" s="25">
        <f t="shared" si="70"/>
        <v>0</v>
      </c>
      <c r="AI37" s="25"/>
      <c r="AJ37" s="25"/>
      <c r="AK37" s="25"/>
      <c r="AL37" s="25"/>
      <c r="AM37" s="23"/>
      <c r="AN37" s="23"/>
      <c r="AO37" s="25"/>
      <c r="AP37" s="25"/>
      <c r="AQ37" s="25">
        <f t="shared" si="71"/>
        <v>0</v>
      </c>
      <c r="AR37" s="25"/>
      <c r="AS37" s="25"/>
      <c r="AT37" s="25"/>
      <c r="AU37" s="25"/>
      <c r="AV37" s="23"/>
      <c r="AW37" s="23"/>
      <c r="AX37" s="25"/>
      <c r="AY37" s="25"/>
      <c r="AZ37" s="25">
        <f t="shared" si="72"/>
        <v>0</v>
      </c>
      <c r="BA37" s="25"/>
      <c r="BB37" s="25"/>
      <c r="BC37" s="25"/>
      <c r="BD37" s="25"/>
      <c r="BE37" s="23"/>
      <c r="BF37" s="23"/>
      <c r="BG37" s="25"/>
      <c r="BH37" s="25"/>
      <c r="BI37" s="25">
        <f t="shared" si="73"/>
        <v>0</v>
      </c>
      <c r="BJ37" s="25"/>
      <c r="BK37" s="25"/>
      <c r="BL37" s="25"/>
      <c r="BM37" s="25"/>
      <c r="BN37" s="23"/>
      <c r="BO37" s="23"/>
      <c r="BP37" s="25"/>
      <c r="BQ37" s="25"/>
      <c r="BR37" s="25">
        <f t="shared" si="74"/>
        <v>0</v>
      </c>
      <c r="BS37" s="25"/>
      <c r="BT37" s="25"/>
      <c r="BU37" s="25"/>
      <c r="BV37" s="25"/>
      <c r="BW37" s="25"/>
      <c r="BX37" s="25"/>
      <c r="BY37" s="25"/>
      <c r="CG37" s="30"/>
      <c r="CR37" s="7">
        <f t="shared" si="15"/>
        <v>0</v>
      </c>
      <c r="CS37" s="7">
        <f t="shared" si="16"/>
        <v>0</v>
      </c>
      <c r="CT37" s="7">
        <f t="shared" si="17"/>
        <v>0</v>
      </c>
      <c r="CU37" s="7">
        <f t="shared" si="18"/>
        <v>0</v>
      </c>
      <c r="CV37" s="7">
        <f t="shared" si="19"/>
        <v>0</v>
      </c>
      <c r="CW37" s="7">
        <f t="shared" si="20"/>
        <v>0</v>
      </c>
      <c r="CY37" s="7">
        <f t="shared" si="21"/>
        <v>0</v>
      </c>
      <c r="CZ37" s="7">
        <f t="shared" si="22"/>
        <v>0</v>
      </c>
      <c r="DA37" s="7">
        <f t="shared" si="23"/>
        <v>0</v>
      </c>
      <c r="DB37" s="7">
        <f t="shared" si="24"/>
        <v>0</v>
      </c>
      <c r="DC37" s="7">
        <f t="shared" si="25"/>
        <v>0</v>
      </c>
      <c r="DD37" s="7">
        <f t="shared" si="26"/>
        <v>0</v>
      </c>
      <c r="DF37" s="7">
        <f t="shared" si="27"/>
        <v>0</v>
      </c>
      <c r="DG37" s="7">
        <f t="shared" si="28"/>
        <v>0</v>
      </c>
      <c r="DH37" s="7">
        <f t="shared" si="29"/>
        <v>0</v>
      </c>
      <c r="DI37" s="7">
        <f t="shared" si="30"/>
        <v>0</v>
      </c>
      <c r="DJ37" s="7">
        <f t="shared" si="31"/>
        <v>0</v>
      </c>
      <c r="DK37" s="7">
        <f t="shared" si="32"/>
        <v>0</v>
      </c>
      <c r="DM37" s="7">
        <f t="shared" si="33"/>
        <v>0</v>
      </c>
      <c r="DN37" s="7">
        <f t="shared" si="34"/>
        <v>0</v>
      </c>
      <c r="DO37" s="7">
        <f t="shared" si="35"/>
        <v>0</v>
      </c>
      <c r="DP37" s="7">
        <f t="shared" si="36"/>
        <v>0</v>
      </c>
      <c r="DQ37" s="7">
        <f t="shared" si="37"/>
        <v>0</v>
      </c>
      <c r="DR37" s="7">
        <f t="shared" si="38"/>
        <v>0</v>
      </c>
      <c r="DT37" s="7">
        <f t="shared" si="39"/>
        <v>0</v>
      </c>
      <c r="DU37" s="7">
        <f t="shared" si="40"/>
        <v>0</v>
      </c>
      <c r="DV37" s="7">
        <f t="shared" si="41"/>
        <v>0</v>
      </c>
      <c r="DW37" s="7">
        <f t="shared" si="42"/>
        <v>0</v>
      </c>
      <c r="DX37" s="7">
        <f t="shared" si="43"/>
        <v>0</v>
      </c>
      <c r="DY37" s="7">
        <f t="shared" si="44"/>
        <v>0</v>
      </c>
      <c r="EA37" s="7">
        <f t="shared" si="45"/>
        <v>0</v>
      </c>
      <c r="EB37" s="7">
        <f t="shared" si="46"/>
        <v>0</v>
      </c>
      <c r="EC37" s="7">
        <f t="shared" si="47"/>
        <v>0</v>
      </c>
      <c r="ED37" s="7">
        <f t="shared" si="48"/>
        <v>0</v>
      </c>
      <c r="EE37" s="7">
        <f t="shared" si="49"/>
        <v>0</v>
      </c>
      <c r="EF37" s="7">
        <f t="shared" si="50"/>
        <v>0</v>
      </c>
      <c r="EH37" s="7">
        <f t="shared" si="51"/>
        <v>0</v>
      </c>
      <c r="EI37" s="7">
        <f t="shared" si="52"/>
        <v>0</v>
      </c>
      <c r="EJ37" s="7">
        <f t="shared" si="53"/>
        <v>0</v>
      </c>
      <c r="EK37" s="7">
        <f t="shared" si="54"/>
        <v>0</v>
      </c>
      <c r="EL37" s="7">
        <f t="shared" si="55"/>
        <v>0</v>
      </c>
      <c r="EM37" s="7">
        <f t="shared" si="56"/>
        <v>0</v>
      </c>
      <c r="EO37" s="7">
        <f t="shared" si="57"/>
        <v>0</v>
      </c>
      <c r="EP37" s="7">
        <f t="shared" si="58"/>
        <v>0</v>
      </c>
      <c r="EQ37" s="7">
        <f t="shared" si="59"/>
        <v>0</v>
      </c>
      <c r="ER37" s="7">
        <f t="shared" si="60"/>
        <v>0</v>
      </c>
      <c r="ES37" s="7">
        <f t="shared" si="61"/>
        <v>0</v>
      </c>
      <c r="ET37" s="7">
        <f t="shared" si="62"/>
        <v>0</v>
      </c>
    </row>
    <row r="38" spans="2:150" x14ac:dyDescent="0.2">
      <c r="B38" s="23" t="str">
        <f t="shared" si="63"/>
        <v/>
      </c>
      <c r="C38" s="23" t="str">
        <f t="shared" si="64"/>
        <v/>
      </c>
      <c r="D38" s="23" t="str">
        <f t="shared" si="65"/>
        <v/>
      </c>
      <c r="E38" s="23" t="str">
        <f t="shared" si="66"/>
        <v/>
      </c>
      <c r="F38" s="23" t="str">
        <f t="shared" si="67"/>
        <v/>
      </c>
      <c r="G38" s="23" t="str">
        <f t="shared" si="68"/>
        <v/>
      </c>
      <c r="H38" s="23" t="str">
        <f t="shared" si="69"/>
        <v/>
      </c>
      <c r="I38" s="23"/>
      <c r="J38" s="23"/>
      <c r="K38" s="23"/>
      <c r="L38" s="23"/>
      <c r="N38" s="23"/>
      <c r="O38" s="25"/>
      <c r="P38" s="25"/>
      <c r="Q38" s="25"/>
      <c r="R38" s="25"/>
      <c r="S38" s="23"/>
      <c r="T38" s="23"/>
      <c r="U38" s="25"/>
      <c r="V38" s="25"/>
      <c r="W38" s="25">
        <f t="shared" si="14"/>
        <v>0</v>
      </c>
      <c r="X38" s="25"/>
      <c r="Y38" s="25"/>
      <c r="Z38" s="25"/>
      <c r="AA38" s="25"/>
      <c r="AB38" s="25"/>
      <c r="AC38" s="25"/>
      <c r="AD38" s="23"/>
      <c r="AE38" s="23"/>
      <c r="AF38" s="25"/>
      <c r="AG38" s="25"/>
      <c r="AH38" s="25">
        <f t="shared" si="70"/>
        <v>0</v>
      </c>
      <c r="AI38" s="25"/>
      <c r="AJ38" s="25"/>
      <c r="AK38" s="25"/>
      <c r="AL38" s="25"/>
      <c r="AM38" s="23"/>
      <c r="AN38" s="23"/>
      <c r="AO38" s="25"/>
      <c r="AP38" s="25"/>
      <c r="AQ38" s="25">
        <f t="shared" si="71"/>
        <v>0</v>
      </c>
      <c r="AR38" s="25"/>
      <c r="AS38" s="25"/>
      <c r="AT38" s="25"/>
      <c r="AU38" s="25"/>
      <c r="AV38" s="23"/>
      <c r="AW38" s="23"/>
      <c r="AX38" s="25"/>
      <c r="AY38" s="25"/>
      <c r="AZ38" s="25">
        <f t="shared" si="72"/>
        <v>0</v>
      </c>
      <c r="BA38" s="25"/>
      <c r="BB38" s="25"/>
      <c r="BC38" s="25"/>
      <c r="BD38" s="25"/>
      <c r="BE38" s="23"/>
      <c r="BF38" s="23"/>
      <c r="BG38" s="25"/>
      <c r="BH38" s="25"/>
      <c r="BI38" s="25">
        <f t="shared" si="73"/>
        <v>0</v>
      </c>
      <c r="BJ38" s="25"/>
      <c r="BK38" s="25"/>
      <c r="BL38" s="25"/>
      <c r="BM38" s="25"/>
      <c r="BN38" s="23"/>
      <c r="BO38" s="23"/>
      <c r="BP38" s="25"/>
      <c r="BQ38" s="25"/>
      <c r="BR38" s="25">
        <f t="shared" si="74"/>
        <v>0</v>
      </c>
      <c r="BS38" s="25"/>
      <c r="BT38" s="25"/>
      <c r="BU38" s="25"/>
      <c r="BV38" s="25"/>
      <c r="BW38" s="25"/>
      <c r="BX38" s="38" t="s">
        <v>33</v>
      </c>
      <c r="BY38" s="11" t="str">
        <f>CW8</f>
        <v>A</v>
      </c>
      <c r="BZ38" s="39">
        <f>DD8</f>
        <v>0</v>
      </c>
      <c r="CA38" s="11">
        <f>DK8</f>
        <v>0</v>
      </c>
      <c r="CB38" s="11" t="str">
        <f>DR8</f>
        <v/>
      </c>
      <c r="CC38" s="11" t="str">
        <f>DY8</f>
        <v/>
      </c>
      <c r="CD38" s="11" t="str">
        <f>EF8</f>
        <v/>
      </c>
      <c r="CE38" s="11" t="str">
        <f>EM8</f>
        <v/>
      </c>
      <c r="CF38" s="37" t="str">
        <f>ET8</f>
        <v/>
      </c>
      <c r="CG38" s="30"/>
      <c r="CR38" s="7">
        <f t="shared" si="15"/>
        <v>0</v>
      </c>
      <c r="CS38" s="7">
        <f t="shared" si="16"/>
        <v>0</v>
      </c>
      <c r="CT38" s="7">
        <f t="shared" si="17"/>
        <v>0</v>
      </c>
      <c r="CU38" s="7">
        <f t="shared" si="18"/>
        <v>0</v>
      </c>
      <c r="CV38" s="7">
        <f t="shared" si="19"/>
        <v>0</v>
      </c>
      <c r="CW38" s="7">
        <f t="shared" si="20"/>
        <v>0</v>
      </c>
      <c r="CY38" s="7">
        <f t="shared" si="21"/>
        <v>0</v>
      </c>
      <c r="CZ38" s="7">
        <f t="shared" si="22"/>
        <v>0</v>
      </c>
      <c r="DA38" s="7">
        <f t="shared" si="23"/>
        <v>0</v>
      </c>
      <c r="DB38" s="7">
        <f t="shared" si="24"/>
        <v>0</v>
      </c>
      <c r="DC38" s="7">
        <f t="shared" si="25"/>
        <v>0</v>
      </c>
      <c r="DD38" s="7">
        <f t="shared" si="26"/>
        <v>0</v>
      </c>
      <c r="DF38" s="7">
        <f t="shared" si="27"/>
        <v>0</v>
      </c>
      <c r="DG38" s="7">
        <f t="shared" si="28"/>
        <v>0</v>
      </c>
      <c r="DH38" s="7">
        <f t="shared" si="29"/>
        <v>0</v>
      </c>
      <c r="DI38" s="7">
        <f t="shared" si="30"/>
        <v>0</v>
      </c>
      <c r="DJ38" s="7">
        <f t="shared" si="31"/>
        <v>0</v>
      </c>
      <c r="DK38" s="7">
        <f t="shared" si="32"/>
        <v>0</v>
      </c>
      <c r="DM38" s="7">
        <f t="shared" si="33"/>
        <v>0</v>
      </c>
      <c r="DN38" s="7">
        <f t="shared" si="34"/>
        <v>0</v>
      </c>
      <c r="DO38" s="7">
        <f t="shared" si="35"/>
        <v>0</v>
      </c>
      <c r="DP38" s="7">
        <f t="shared" si="36"/>
        <v>0</v>
      </c>
      <c r="DQ38" s="7">
        <f t="shared" si="37"/>
        <v>0</v>
      </c>
      <c r="DR38" s="7">
        <f t="shared" si="38"/>
        <v>0</v>
      </c>
      <c r="DT38" s="7">
        <f t="shared" si="39"/>
        <v>0</v>
      </c>
      <c r="DU38" s="7">
        <f t="shared" si="40"/>
        <v>0</v>
      </c>
      <c r="DV38" s="7">
        <f t="shared" si="41"/>
        <v>0</v>
      </c>
      <c r="DW38" s="7">
        <f t="shared" si="42"/>
        <v>0</v>
      </c>
      <c r="DX38" s="7">
        <f t="shared" si="43"/>
        <v>0</v>
      </c>
      <c r="DY38" s="7">
        <f t="shared" si="44"/>
        <v>0</v>
      </c>
      <c r="EA38" s="7">
        <f t="shared" si="45"/>
        <v>0</v>
      </c>
      <c r="EB38" s="7">
        <f t="shared" si="46"/>
        <v>0</v>
      </c>
      <c r="EC38" s="7">
        <f t="shared" si="47"/>
        <v>0</v>
      </c>
      <c r="ED38" s="7">
        <f t="shared" si="48"/>
        <v>0</v>
      </c>
      <c r="EE38" s="7">
        <f t="shared" si="49"/>
        <v>0</v>
      </c>
      <c r="EF38" s="7">
        <f t="shared" si="50"/>
        <v>0</v>
      </c>
      <c r="EH38" s="7">
        <f t="shared" si="51"/>
        <v>0</v>
      </c>
      <c r="EI38" s="7">
        <f t="shared" si="52"/>
        <v>0</v>
      </c>
      <c r="EJ38" s="7">
        <f t="shared" si="53"/>
        <v>0</v>
      </c>
      <c r="EK38" s="7">
        <f t="shared" si="54"/>
        <v>0</v>
      </c>
      <c r="EL38" s="7">
        <f t="shared" si="55"/>
        <v>0</v>
      </c>
      <c r="EM38" s="7">
        <f t="shared" si="56"/>
        <v>0</v>
      </c>
      <c r="EO38" s="7">
        <f t="shared" si="57"/>
        <v>0</v>
      </c>
      <c r="EP38" s="7">
        <f t="shared" si="58"/>
        <v>0</v>
      </c>
      <c r="EQ38" s="7">
        <f t="shared" si="59"/>
        <v>0</v>
      </c>
      <c r="ER38" s="7">
        <f t="shared" si="60"/>
        <v>0</v>
      </c>
      <c r="ES38" s="7">
        <f t="shared" si="61"/>
        <v>0</v>
      </c>
      <c r="ET38" s="7">
        <f t="shared" si="62"/>
        <v>0</v>
      </c>
    </row>
    <row r="39" spans="2:150" x14ac:dyDescent="0.2">
      <c r="B39" s="23" t="str">
        <f t="shared" si="63"/>
        <v/>
      </c>
      <c r="C39" s="23" t="str">
        <f t="shared" si="64"/>
        <v/>
      </c>
      <c r="D39" s="23" t="str">
        <f t="shared" si="65"/>
        <v/>
      </c>
      <c r="E39" s="23" t="str">
        <f t="shared" si="66"/>
        <v/>
      </c>
      <c r="F39" s="23" t="str">
        <f t="shared" si="67"/>
        <v/>
      </c>
      <c r="G39" s="23" t="str">
        <f t="shared" si="68"/>
        <v/>
      </c>
      <c r="H39" s="23" t="str">
        <f t="shared" si="69"/>
        <v/>
      </c>
      <c r="I39" s="23"/>
      <c r="J39" s="23"/>
      <c r="K39" s="23"/>
      <c r="L39" s="23"/>
      <c r="N39" s="23"/>
      <c r="O39" s="25"/>
      <c r="P39" s="25"/>
      <c r="Q39" s="25"/>
      <c r="R39" s="25"/>
      <c r="S39" s="23"/>
      <c r="T39" s="23"/>
      <c r="U39" s="25"/>
      <c r="V39" s="25"/>
      <c r="W39" s="25">
        <f t="shared" si="14"/>
        <v>0</v>
      </c>
      <c r="X39" s="25"/>
      <c r="Y39" s="25"/>
      <c r="Z39" s="25"/>
      <c r="AA39" s="25"/>
      <c r="AB39" s="25"/>
      <c r="AC39" s="25"/>
      <c r="AD39" s="23"/>
      <c r="AE39" s="23"/>
      <c r="AF39" s="25"/>
      <c r="AG39" s="25"/>
      <c r="AH39" s="25">
        <f t="shared" si="70"/>
        <v>0</v>
      </c>
      <c r="AI39" s="25"/>
      <c r="AJ39" s="25"/>
      <c r="AK39" s="25"/>
      <c r="AL39" s="25"/>
      <c r="AM39" s="23"/>
      <c r="AN39" s="23"/>
      <c r="AO39" s="25"/>
      <c r="AP39" s="25"/>
      <c r="AQ39" s="25">
        <f t="shared" si="71"/>
        <v>0</v>
      </c>
      <c r="AR39" s="25"/>
      <c r="AS39" s="25"/>
      <c r="AT39" s="25"/>
      <c r="AU39" s="25"/>
      <c r="AV39" s="23"/>
      <c r="AW39" s="23"/>
      <c r="AX39" s="25"/>
      <c r="AY39" s="25"/>
      <c r="AZ39" s="25">
        <f t="shared" si="72"/>
        <v>0</v>
      </c>
      <c r="BA39" s="25"/>
      <c r="BB39" s="25"/>
      <c r="BC39" s="25"/>
      <c r="BD39" s="25"/>
      <c r="BE39" s="23"/>
      <c r="BF39" s="23"/>
      <c r="BG39" s="25"/>
      <c r="BH39" s="25"/>
      <c r="BI39" s="25">
        <f t="shared" si="73"/>
        <v>0</v>
      </c>
      <c r="BJ39" s="25"/>
      <c r="BK39" s="25"/>
      <c r="BL39" s="25"/>
      <c r="BM39" s="25"/>
      <c r="BN39" s="23"/>
      <c r="BO39" s="23"/>
      <c r="BP39" s="25"/>
      <c r="BQ39" s="25"/>
      <c r="BR39" s="25">
        <f t="shared" si="74"/>
        <v>0</v>
      </c>
      <c r="BS39" s="25"/>
      <c r="BT39" s="25"/>
      <c r="BU39" s="25"/>
      <c r="BV39" s="25"/>
      <c r="BW39" s="25"/>
      <c r="BX39" s="40">
        <v>1</v>
      </c>
      <c r="BY39" s="13">
        <f t="shared" ref="BY39:BY49" si="76">COUNTIF($CR$11:$CW$60,BX39)</f>
        <v>0</v>
      </c>
      <c r="BZ39" s="13">
        <f t="shared" ref="BZ39:BZ49" si="77">COUNTIF($CY$11:$DD$60,BX39)</f>
        <v>0</v>
      </c>
      <c r="CA39" s="13">
        <f t="shared" ref="CA39:CA49" si="78">COUNTIF($DF$10:$DK$59,BX39)</f>
        <v>0</v>
      </c>
      <c r="CB39" s="13">
        <f t="shared" ref="CB39:CB49" si="79">COUNTIF($DM$11:$DR$60,BX39)</f>
        <v>0</v>
      </c>
      <c r="CC39" s="13">
        <f t="shared" ref="CC39:CC49" si="80">COUNTIF($DT$11:$DY$60,BX39)</f>
        <v>0</v>
      </c>
      <c r="CD39" s="13">
        <f t="shared" ref="CD39:CD49" si="81">COUNTIF($EA$11:$EF$60,BX39)</f>
        <v>0</v>
      </c>
      <c r="CE39" s="13">
        <f t="shared" ref="CE39:CE49" si="82">COUNTIF($EH$11:$EM$60,BX39)</f>
        <v>0</v>
      </c>
      <c r="CF39" s="16">
        <f t="shared" ref="CF39:CF49" si="83">COUNTIF($EO$11:$ET$60,BX39)</f>
        <v>0</v>
      </c>
      <c r="CG39" s="30"/>
      <c r="CH39" s="10" t="s">
        <v>33</v>
      </c>
      <c r="CI39" s="10" t="s">
        <v>14</v>
      </c>
      <c r="CJ39" s="11" t="s">
        <v>2</v>
      </c>
      <c r="CK39" s="11" t="s">
        <v>3</v>
      </c>
      <c r="CL39" s="11" t="s">
        <v>4</v>
      </c>
      <c r="CM39" s="11" t="s">
        <v>5</v>
      </c>
      <c r="CN39" s="11" t="s">
        <v>6</v>
      </c>
      <c r="CO39" s="12" t="s">
        <v>7</v>
      </c>
      <c r="CQ39" s="41"/>
      <c r="CR39" s="7">
        <f t="shared" si="15"/>
        <v>0</v>
      </c>
      <c r="CS39" s="7">
        <f t="shared" si="16"/>
        <v>0</v>
      </c>
      <c r="CT39" s="7">
        <f t="shared" si="17"/>
        <v>0</v>
      </c>
      <c r="CU39" s="7">
        <f t="shared" si="18"/>
        <v>0</v>
      </c>
      <c r="CV39" s="7">
        <f t="shared" si="19"/>
        <v>0</v>
      </c>
      <c r="CW39" s="7">
        <f t="shared" si="20"/>
        <v>0</v>
      </c>
      <c r="CX39" s="41"/>
      <c r="CY39" s="7">
        <f t="shared" si="21"/>
        <v>0</v>
      </c>
      <c r="CZ39" s="7">
        <f t="shared" si="22"/>
        <v>0</v>
      </c>
      <c r="DA39" s="7">
        <f t="shared" si="23"/>
        <v>0</v>
      </c>
      <c r="DB39" s="7">
        <f t="shared" si="24"/>
        <v>0</v>
      </c>
      <c r="DC39" s="7">
        <f t="shared" si="25"/>
        <v>0</v>
      </c>
      <c r="DD39" s="7">
        <f t="shared" si="26"/>
        <v>0</v>
      </c>
      <c r="DF39" s="7">
        <f t="shared" si="27"/>
        <v>0</v>
      </c>
      <c r="DG39" s="7">
        <f t="shared" si="28"/>
        <v>0</v>
      </c>
      <c r="DH39" s="7">
        <f t="shared" si="29"/>
        <v>0</v>
      </c>
      <c r="DI39" s="7">
        <f t="shared" si="30"/>
        <v>0</v>
      </c>
      <c r="DJ39" s="7">
        <f t="shared" si="31"/>
        <v>0</v>
      </c>
      <c r="DK39" s="7">
        <f t="shared" si="32"/>
        <v>0</v>
      </c>
      <c r="DM39" s="7">
        <f t="shared" si="33"/>
        <v>0</v>
      </c>
      <c r="DN39" s="7">
        <f t="shared" si="34"/>
        <v>0</v>
      </c>
      <c r="DO39" s="7">
        <f t="shared" si="35"/>
        <v>0</v>
      </c>
      <c r="DP39" s="7">
        <f t="shared" si="36"/>
        <v>0</v>
      </c>
      <c r="DQ39" s="7">
        <f t="shared" si="37"/>
        <v>0</v>
      </c>
      <c r="DR39" s="7">
        <f t="shared" si="38"/>
        <v>0</v>
      </c>
      <c r="DT39" s="7">
        <f t="shared" si="39"/>
        <v>0</v>
      </c>
      <c r="DU39" s="7">
        <f t="shared" si="40"/>
        <v>0</v>
      </c>
      <c r="DV39" s="7">
        <f t="shared" si="41"/>
        <v>0</v>
      </c>
      <c r="DW39" s="7">
        <f t="shared" si="42"/>
        <v>0</v>
      </c>
      <c r="DX39" s="7">
        <f t="shared" si="43"/>
        <v>0</v>
      </c>
      <c r="DY39" s="7">
        <f t="shared" si="44"/>
        <v>0</v>
      </c>
      <c r="EA39" s="7">
        <f t="shared" si="45"/>
        <v>0</v>
      </c>
      <c r="EB39" s="7">
        <f t="shared" si="46"/>
        <v>0</v>
      </c>
      <c r="EC39" s="7">
        <f t="shared" si="47"/>
        <v>0</v>
      </c>
      <c r="ED39" s="7">
        <f t="shared" si="48"/>
        <v>0</v>
      </c>
      <c r="EE39" s="7">
        <f t="shared" si="49"/>
        <v>0</v>
      </c>
      <c r="EF39" s="7">
        <f t="shared" si="50"/>
        <v>0</v>
      </c>
      <c r="EH39" s="7">
        <f t="shared" si="51"/>
        <v>0</v>
      </c>
      <c r="EI39" s="7">
        <f t="shared" si="52"/>
        <v>0</v>
      </c>
      <c r="EJ39" s="7">
        <f t="shared" si="53"/>
        <v>0</v>
      </c>
      <c r="EK39" s="7">
        <f t="shared" si="54"/>
        <v>0</v>
      </c>
      <c r="EL39" s="7">
        <f t="shared" si="55"/>
        <v>0</v>
      </c>
      <c r="EM39" s="7">
        <f t="shared" si="56"/>
        <v>0</v>
      </c>
      <c r="EO39" s="7">
        <f t="shared" si="57"/>
        <v>0</v>
      </c>
      <c r="EP39" s="7">
        <f t="shared" si="58"/>
        <v>0</v>
      </c>
      <c r="EQ39" s="7">
        <f t="shared" si="59"/>
        <v>0</v>
      </c>
      <c r="ER39" s="7">
        <f t="shared" si="60"/>
        <v>0</v>
      </c>
      <c r="ES39" s="7">
        <f t="shared" si="61"/>
        <v>0</v>
      </c>
      <c r="ET39" s="7">
        <f t="shared" si="62"/>
        <v>0</v>
      </c>
    </row>
    <row r="40" spans="2:150" x14ac:dyDescent="0.2">
      <c r="B40" s="23" t="str">
        <f t="shared" si="63"/>
        <v/>
      </c>
      <c r="C40" s="23" t="str">
        <f t="shared" si="64"/>
        <v/>
      </c>
      <c r="D40" s="23" t="str">
        <f t="shared" si="65"/>
        <v/>
      </c>
      <c r="E40" s="23" t="str">
        <f t="shared" si="66"/>
        <v/>
      </c>
      <c r="F40" s="23" t="str">
        <f t="shared" si="67"/>
        <v/>
      </c>
      <c r="G40" s="23" t="str">
        <f t="shared" si="68"/>
        <v/>
      </c>
      <c r="H40" s="23" t="str">
        <f t="shared" si="69"/>
        <v/>
      </c>
      <c r="I40" s="23"/>
      <c r="J40" s="23"/>
      <c r="K40" s="23"/>
      <c r="L40" s="23"/>
      <c r="N40" s="23"/>
      <c r="O40" s="25"/>
      <c r="P40" s="25"/>
      <c r="Q40" s="25"/>
      <c r="R40" s="25"/>
      <c r="S40" s="23"/>
      <c r="T40" s="23"/>
      <c r="U40" s="25"/>
      <c r="V40" s="25"/>
      <c r="W40" s="25">
        <f t="shared" si="14"/>
        <v>0</v>
      </c>
      <c r="X40" s="25"/>
      <c r="Y40" s="25"/>
      <c r="Z40" s="25"/>
      <c r="AA40" s="25"/>
      <c r="AB40" s="25"/>
      <c r="AC40" s="25"/>
      <c r="AD40" s="23"/>
      <c r="AE40" s="23"/>
      <c r="AF40" s="25"/>
      <c r="AG40" s="25"/>
      <c r="AH40" s="25">
        <f t="shared" si="70"/>
        <v>0</v>
      </c>
      <c r="AI40" s="25"/>
      <c r="AJ40" s="25"/>
      <c r="AK40" s="25"/>
      <c r="AL40" s="25"/>
      <c r="AM40" s="23"/>
      <c r="AN40" s="23"/>
      <c r="AO40" s="25"/>
      <c r="AP40" s="25"/>
      <c r="AQ40" s="25">
        <f t="shared" si="71"/>
        <v>0</v>
      </c>
      <c r="AR40" s="25"/>
      <c r="AS40" s="25"/>
      <c r="AT40" s="25"/>
      <c r="AU40" s="25"/>
      <c r="AV40" s="23"/>
      <c r="AW40" s="23"/>
      <c r="AX40" s="25"/>
      <c r="AY40" s="25"/>
      <c r="AZ40" s="25">
        <f t="shared" si="72"/>
        <v>0</v>
      </c>
      <c r="BA40" s="25"/>
      <c r="BB40" s="25"/>
      <c r="BC40" s="25"/>
      <c r="BD40" s="25"/>
      <c r="BE40" s="23"/>
      <c r="BF40" s="23"/>
      <c r="BG40" s="25"/>
      <c r="BH40" s="25"/>
      <c r="BI40" s="25">
        <f t="shared" si="73"/>
        <v>0</v>
      </c>
      <c r="BJ40" s="25"/>
      <c r="BK40" s="25"/>
      <c r="BL40" s="25"/>
      <c r="BM40" s="25"/>
      <c r="BN40" s="23"/>
      <c r="BO40" s="23"/>
      <c r="BP40" s="25"/>
      <c r="BQ40" s="25"/>
      <c r="BR40" s="25">
        <f t="shared" si="74"/>
        <v>0</v>
      </c>
      <c r="BS40" s="25"/>
      <c r="BT40" s="25"/>
      <c r="BU40" s="25"/>
      <c r="BV40" s="25"/>
      <c r="BW40" s="25"/>
      <c r="BX40" s="40">
        <v>2</v>
      </c>
      <c r="BY40" s="13">
        <f t="shared" si="76"/>
        <v>0</v>
      </c>
      <c r="BZ40" s="13">
        <f t="shared" si="77"/>
        <v>0</v>
      </c>
      <c r="CA40" s="13">
        <f t="shared" si="78"/>
        <v>0</v>
      </c>
      <c r="CB40" s="13">
        <f t="shared" si="79"/>
        <v>0</v>
      </c>
      <c r="CC40" s="13">
        <f t="shared" si="80"/>
        <v>0</v>
      </c>
      <c r="CD40" s="13">
        <f t="shared" si="81"/>
        <v>0</v>
      </c>
      <c r="CE40" s="13">
        <f t="shared" si="82"/>
        <v>0</v>
      </c>
      <c r="CF40" s="16">
        <f t="shared" si="83"/>
        <v>0</v>
      </c>
      <c r="CG40" s="30"/>
      <c r="CH40" s="14">
        <v>1</v>
      </c>
      <c r="CI40" s="14">
        <f t="shared" ref="CI40:CI50" si="84">SUM(CJ40:CO40)</f>
        <v>0</v>
      </c>
      <c r="CJ40" s="13">
        <f t="shared" ref="CJ40:CJ50" si="85">COUNTIF($W$11:$W$60,CH40)</f>
        <v>0</v>
      </c>
      <c r="CK40" s="13">
        <f t="shared" ref="CK40:CK50" si="86">COUNTIF($AH$11:$AH$60,CH40)</f>
        <v>0</v>
      </c>
      <c r="CL40" s="13">
        <f t="shared" ref="CL40:CL50" si="87">COUNTIF($AQ$11:$AQ$60,CH40)</f>
        <v>0</v>
      </c>
      <c r="CM40" s="13">
        <f t="shared" ref="CM40:CM50" si="88">COUNTIF($AZ$11:$AZ$60,CH40)</f>
        <v>0</v>
      </c>
      <c r="CN40" s="13">
        <f t="shared" ref="CN40:CN50" si="89">COUNTIF($BI$11:$BI$60,CH40)</f>
        <v>0</v>
      </c>
      <c r="CO40" s="16">
        <f t="shared" ref="CO40:CO50" si="90">COUNTIF($BR$11:$BR$60,CH40)</f>
        <v>0</v>
      </c>
      <c r="CQ40" s="41"/>
      <c r="CR40" s="7">
        <f t="shared" si="15"/>
        <v>0</v>
      </c>
      <c r="CS40" s="7">
        <f t="shared" si="16"/>
        <v>0</v>
      </c>
      <c r="CT40" s="7">
        <f t="shared" si="17"/>
        <v>0</v>
      </c>
      <c r="CU40" s="7">
        <f t="shared" si="18"/>
        <v>0</v>
      </c>
      <c r="CV40" s="7">
        <f t="shared" si="19"/>
        <v>0</v>
      </c>
      <c r="CW40" s="7">
        <f t="shared" si="20"/>
        <v>0</v>
      </c>
      <c r="CX40" s="41"/>
      <c r="CY40" s="7">
        <f t="shared" si="21"/>
        <v>0</v>
      </c>
      <c r="CZ40" s="7">
        <f t="shared" si="22"/>
        <v>0</v>
      </c>
      <c r="DA40" s="7">
        <f t="shared" si="23"/>
        <v>0</v>
      </c>
      <c r="DB40" s="7">
        <f t="shared" si="24"/>
        <v>0</v>
      </c>
      <c r="DC40" s="7">
        <f t="shared" si="25"/>
        <v>0</v>
      </c>
      <c r="DD40" s="7">
        <f t="shared" si="26"/>
        <v>0</v>
      </c>
      <c r="DF40" s="7">
        <f t="shared" si="27"/>
        <v>0</v>
      </c>
      <c r="DG40" s="7">
        <f t="shared" si="28"/>
        <v>0</v>
      </c>
      <c r="DH40" s="7">
        <f t="shared" si="29"/>
        <v>0</v>
      </c>
      <c r="DI40" s="7">
        <f t="shared" si="30"/>
        <v>0</v>
      </c>
      <c r="DJ40" s="7">
        <f t="shared" si="31"/>
        <v>0</v>
      </c>
      <c r="DK40" s="7">
        <f t="shared" si="32"/>
        <v>0</v>
      </c>
      <c r="DM40" s="7">
        <f t="shared" si="33"/>
        <v>0</v>
      </c>
      <c r="DN40" s="7">
        <f t="shared" si="34"/>
        <v>0</v>
      </c>
      <c r="DO40" s="7">
        <f t="shared" si="35"/>
        <v>0</v>
      </c>
      <c r="DP40" s="7">
        <f t="shared" si="36"/>
        <v>0</v>
      </c>
      <c r="DQ40" s="7">
        <f t="shared" si="37"/>
        <v>0</v>
      </c>
      <c r="DR40" s="7">
        <f t="shared" si="38"/>
        <v>0</v>
      </c>
      <c r="DT40" s="7">
        <f t="shared" si="39"/>
        <v>0</v>
      </c>
      <c r="DU40" s="7">
        <f t="shared" si="40"/>
        <v>0</v>
      </c>
      <c r="DV40" s="7">
        <f t="shared" si="41"/>
        <v>0</v>
      </c>
      <c r="DW40" s="7">
        <f t="shared" si="42"/>
        <v>0</v>
      </c>
      <c r="DX40" s="7">
        <f t="shared" si="43"/>
        <v>0</v>
      </c>
      <c r="DY40" s="7">
        <f t="shared" si="44"/>
        <v>0</v>
      </c>
      <c r="EA40" s="7">
        <f t="shared" si="45"/>
        <v>0</v>
      </c>
      <c r="EB40" s="7">
        <f t="shared" si="46"/>
        <v>0</v>
      </c>
      <c r="EC40" s="7">
        <f t="shared" si="47"/>
        <v>0</v>
      </c>
      <c r="ED40" s="7">
        <f t="shared" si="48"/>
        <v>0</v>
      </c>
      <c r="EE40" s="7">
        <f t="shared" si="49"/>
        <v>0</v>
      </c>
      <c r="EF40" s="7">
        <f t="shared" si="50"/>
        <v>0</v>
      </c>
      <c r="EH40" s="7">
        <f t="shared" si="51"/>
        <v>0</v>
      </c>
      <c r="EI40" s="7">
        <f t="shared" si="52"/>
        <v>0</v>
      </c>
      <c r="EJ40" s="7">
        <f t="shared" si="53"/>
        <v>0</v>
      </c>
      <c r="EK40" s="7">
        <f t="shared" si="54"/>
        <v>0</v>
      </c>
      <c r="EL40" s="7">
        <f t="shared" si="55"/>
        <v>0</v>
      </c>
      <c r="EM40" s="7">
        <f t="shared" si="56"/>
        <v>0</v>
      </c>
      <c r="EO40" s="7">
        <f t="shared" si="57"/>
        <v>0</v>
      </c>
      <c r="EP40" s="7">
        <f t="shared" si="58"/>
        <v>0</v>
      </c>
      <c r="EQ40" s="7">
        <f t="shared" si="59"/>
        <v>0</v>
      </c>
      <c r="ER40" s="7">
        <f t="shared" si="60"/>
        <v>0</v>
      </c>
      <c r="ES40" s="7">
        <f t="shared" si="61"/>
        <v>0</v>
      </c>
      <c r="ET40" s="7">
        <f t="shared" si="62"/>
        <v>0</v>
      </c>
    </row>
    <row r="41" spans="2:150" x14ac:dyDescent="0.2">
      <c r="B41" s="23" t="str">
        <f t="shared" si="63"/>
        <v/>
      </c>
      <c r="C41" s="23" t="str">
        <f t="shared" si="64"/>
        <v/>
      </c>
      <c r="D41" s="23" t="str">
        <f t="shared" si="65"/>
        <v/>
      </c>
      <c r="E41" s="23" t="str">
        <f t="shared" si="66"/>
        <v/>
      </c>
      <c r="F41" s="23" t="str">
        <f t="shared" si="67"/>
        <v/>
      </c>
      <c r="G41" s="23" t="str">
        <f t="shared" si="68"/>
        <v/>
      </c>
      <c r="H41" s="23" t="str">
        <f t="shared" si="69"/>
        <v/>
      </c>
      <c r="I41" s="23"/>
      <c r="J41" s="23"/>
      <c r="K41" s="23"/>
      <c r="L41" s="23"/>
      <c r="N41" s="23"/>
      <c r="O41" s="25"/>
      <c r="P41" s="25"/>
      <c r="Q41" s="25"/>
      <c r="R41" s="25"/>
      <c r="S41" s="23"/>
      <c r="T41" s="23"/>
      <c r="U41" s="25"/>
      <c r="V41" s="25"/>
      <c r="W41" s="25">
        <f t="shared" si="14"/>
        <v>0</v>
      </c>
      <c r="X41" s="25"/>
      <c r="Y41" s="25"/>
      <c r="Z41" s="25"/>
      <c r="AA41" s="25"/>
      <c r="AB41" s="25"/>
      <c r="AC41" s="25"/>
      <c r="AD41" s="23"/>
      <c r="AE41" s="23"/>
      <c r="AF41" s="25"/>
      <c r="AG41" s="25"/>
      <c r="AH41" s="25">
        <f t="shared" si="70"/>
        <v>0</v>
      </c>
      <c r="AI41" s="25"/>
      <c r="AJ41" s="25"/>
      <c r="AK41" s="25"/>
      <c r="AL41" s="25"/>
      <c r="AM41" s="23"/>
      <c r="AN41" s="23"/>
      <c r="AO41" s="25"/>
      <c r="AP41" s="25"/>
      <c r="AQ41" s="25">
        <f t="shared" si="71"/>
        <v>0</v>
      </c>
      <c r="AR41" s="25"/>
      <c r="AS41" s="25"/>
      <c r="AT41" s="25"/>
      <c r="AU41" s="25"/>
      <c r="AV41" s="23"/>
      <c r="AW41" s="23"/>
      <c r="AX41" s="25"/>
      <c r="AY41" s="25"/>
      <c r="AZ41" s="25">
        <f t="shared" si="72"/>
        <v>0</v>
      </c>
      <c r="BA41" s="25"/>
      <c r="BB41" s="25"/>
      <c r="BC41" s="25"/>
      <c r="BD41" s="25"/>
      <c r="BE41" s="23"/>
      <c r="BF41" s="23"/>
      <c r="BG41" s="25"/>
      <c r="BH41" s="25"/>
      <c r="BI41" s="25">
        <f t="shared" si="73"/>
        <v>0</v>
      </c>
      <c r="BJ41" s="25"/>
      <c r="BK41" s="25"/>
      <c r="BL41" s="25"/>
      <c r="BM41" s="25"/>
      <c r="BN41" s="23"/>
      <c r="BO41" s="23"/>
      <c r="BP41" s="25"/>
      <c r="BQ41" s="25"/>
      <c r="BR41" s="25">
        <f t="shared" si="74"/>
        <v>0</v>
      </c>
      <c r="BS41" s="25"/>
      <c r="BT41" s="25"/>
      <c r="BU41" s="25"/>
      <c r="BV41" s="25"/>
      <c r="BW41" s="25"/>
      <c r="BX41" s="40">
        <v>3</v>
      </c>
      <c r="BY41" s="13">
        <f t="shared" si="76"/>
        <v>0</v>
      </c>
      <c r="BZ41" s="13">
        <f t="shared" si="77"/>
        <v>0</v>
      </c>
      <c r="CA41" s="13">
        <f t="shared" si="78"/>
        <v>0</v>
      </c>
      <c r="CB41" s="13">
        <f t="shared" si="79"/>
        <v>0</v>
      </c>
      <c r="CC41" s="13">
        <f t="shared" si="80"/>
        <v>0</v>
      </c>
      <c r="CD41" s="13">
        <f t="shared" si="81"/>
        <v>0</v>
      </c>
      <c r="CE41" s="13">
        <f t="shared" si="82"/>
        <v>0</v>
      </c>
      <c r="CF41" s="16">
        <f t="shared" si="83"/>
        <v>0</v>
      </c>
      <c r="CG41" s="30"/>
      <c r="CH41" s="14">
        <v>2</v>
      </c>
      <c r="CI41" s="14">
        <f t="shared" si="84"/>
        <v>0</v>
      </c>
      <c r="CJ41" s="13">
        <f t="shared" si="85"/>
        <v>0</v>
      </c>
      <c r="CK41" s="13">
        <f t="shared" si="86"/>
        <v>0</v>
      </c>
      <c r="CL41" s="13">
        <f t="shared" si="87"/>
        <v>0</v>
      </c>
      <c r="CM41" s="13">
        <f t="shared" si="88"/>
        <v>0</v>
      </c>
      <c r="CN41" s="13">
        <f t="shared" si="89"/>
        <v>0</v>
      </c>
      <c r="CO41" s="16">
        <f t="shared" si="90"/>
        <v>0</v>
      </c>
      <c r="CQ41" s="41"/>
      <c r="CR41" s="7">
        <f t="shared" si="15"/>
        <v>0</v>
      </c>
      <c r="CS41" s="7">
        <f t="shared" si="16"/>
        <v>0</v>
      </c>
      <c r="CT41" s="7">
        <f t="shared" si="17"/>
        <v>0</v>
      </c>
      <c r="CU41" s="7">
        <f t="shared" si="18"/>
        <v>0</v>
      </c>
      <c r="CV41" s="7">
        <f t="shared" si="19"/>
        <v>0</v>
      </c>
      <c r="CW41" s="7">
        <f t="shared" si="20"/>
        <v>0</v>
      </c>
      <c r="CX41" s="41"/>
      <c r="CY41" s="7">
        <f t="shared" si="21"/>
        <v>0</v>
      </c>
      <c r="CZ41" s="7">
        <f t="shared" si="22"/>
        <v>0</v>
      </c>
      <c r="DA41" s="7">
        <f t="shared" si="23"/>
        <v>0</v>
      </c>
      <c r="DB41" s="7">
        <f t="shared" si="24"/>
        <v>0</v>
      </c>
      <c r="DC41" s="7">
        <f t="shared" si="25"/>
        <v>0</v>
      </c>
      <c r="DD41" s="7">
        <f t="shared" si="26"/>
        <v>0</v>
      </c>
      <c r="DF41" s="7">
        <f t="shared" si="27"/>
        <v>0</v>
      </c>
      <c r="DG41" s="7">
        <f t="shared" si="28"/>
        <v>0</v>
      </c>
      <c r="DH41" s="7">
        <f t="shared" si="29"/>
        <v>0</v>
      </c>
      <c r="DI41" s="7">
        <f t="shared" si="30"/>
        <v>0</v>
      </c>
      <c r="DJ41" s="7">
        <f t="shared" si="31"/>
        <v>0</v>
      </c>
      <c r="DK41" s="7">
        <f t="shared" si="32"/>
        <v>0</v>
      </c>
      <c r="DM41" s="7">
        <f t="shared" si="33"/>
        <v>0</v>
      </c>
      <c r="DN41" s="7">
        <f t="shared" si="34"/>
        <v>0</v>
      </c>
      <c r="DO41" s="7">
        <f t="shared" si="35"/>
        <v>0</v>
      </c>
      <c r="DP41" s="7">
        <f t="shared" si="36"/>
        <v>0</v>
      </c>
      <c r="DQ41" s="7">
        <f t="shared" si="37"/>
        <v>0</v>
      </c>
      <c r="DR41" s="7">
        <f t="shared" si="38"/>
        <v>0</v>
      </c>
      <c r="DT41" s="7">
        <f t="shared" si="39"/>
        <v>0</v>
      </c>
      <c r="DU41" s="7">
        <f t="shared" si="40"/>
        <v>0</v>
      </c>
      <c r="DV41" s="7">
        <f t="shared" si="41"/>
        <v>0</v>
      </c>
      <c r="DW41" s="7">
        <f t="shared" si="42"/>
        <v>0</v>
      </c>
      <c r="DX41" s="7">
        <f t="shared" si="43"/>
        <v>0</v>
      </c>
      <c r="DY41" s="7">
        <f t="shared" si="44"/>
        <v>0</v>
      </c>
      <c r="EA41" s="7">
        <f t="shared" si="45"/>
        <v>0</v>
      </c>
      <c r="EB41" s="7">
        <f t="shared" si="46"/>
        <v>0</v>
      </c>
      <c r="EC41" s="7">
        <f t="shared" si="47"/>
        <v>0</v>
      </c>
      <c r="ED41" s="7">
        <f t="shared" si="48"/>
        <v>0</v>
      </c>
      <c r="EE41" s="7">
        <f t="shared" si="49"/>
        <v>0</v>
      </c>
      <c r="EF41" s="7">
        <f t="shared" si="50"/>
        <v>0</v>
      </c>
      <c r="EH41" s="7">
        <f t="shared" si="51"/>
        <v>0</v>
      </c>
      <c r="EI41" s="7">
        <f t="shared" si="52"/>
        <v>0</v>
      </c>
      <c r="EJ41" s="7">
        <f t="shared" si="53"/>
        <v>0</v>
      </c>
      <c r="EK41" s="7">
        <f t="shared" si="54"/>
        <v>0</v>
      </c>
      <c r="EL41" s="7">
        <f t="shared" si="55"/>
        <v>0</v>
      </c>
      <c r="EM41" s="7">
        <f t="shared" si="56"/>
        <v>0</v>
      </c>
      <c r="EO41" s="7">
        <f t="shared" si="57"/>
        <v>0</v>
      </c>
      <c r="EP41" s="7">
        <f t="shared" si="58"/>
        <v>0</v>
      </c>
      <c r="EQ41" s="7">
        <f t="shared" si="59"/>
        <v>0</v>
      </c>
      <c r="ER41" s="7">
        <f t="shared" si="60"/>
        <v>0</v>
      </c>
      <c r="ES41" s="7">
        <f t="shared" si="61"/>
        <v>0</v>
      </c>
      <c r="ET41" s="7">
        <f t="shared" si="62"/>
        <v>0</v>
      </c>
    </row>
    <row r="42" spans="2:150" x14ac:dyDescent="0.2">
      <c r="B42" s="23" t="str">
        <f t="shared" si="63"/>
        <v/>
      </c>
      <c r="C42" s="23" t="str">
        <f t="shared" si="64"/>
        <v/>
      </c>
      <c r="D42" s="23" t="str">
        <f t="shared" si="65"/>
        <v/>
      </c>
      <c r="E42" s="23" t="str">
        <f t="shared" si="66"/>
        <v/>
      </c>
      <c r="F42" s="23" t="str">
        <f t="shared" si="67"/>
        <v/>
      </c>
      <c r="G42" s="23" t="str">
        <f t="shared" si="68"/>
        <v/>
      </c>
      <c r="H42" s="23" t="str">
        <f t="shared" si="69"/>
        <v/>
      </c>
      <c r="I42" s="23"/>
      <c r="J42" s="23"/>
      <c r="K42" s="23"/>
      <c r="L42" s="23"/>
      <c r="N42" s="23"/>
      <c r="O42" s="25"/>
      <c r="P42" s="25"/>
      <c r="Q42" s="25"/>
      <c r="R42" s="25"/>
      <c r="S42" s="23"/>
      <c r="T42" s="23"/>
      <c r="U42" s="25"/>
      <c r="V42" s="25"/>
      <c r="W42" s="25">
        <f t="shared" si="14"/>
        <v>0</v>
      </c>
      <c r="X42" s="25"/>
      <c r="Y42" s="25"/>
      <c r="Z42" s="25"/>
      <c r="AA42" s="25"/>
      <c r="AB42" s="25"/>
      <c r="AC42" s="25"/>
      <c r="AD42" s="23"/>
      <c r="AE42" s="23"/>
      <c r="AF42" s="25"/>
      <c r="AG42" s="25"/>
      <c r="AH42" s="25">
        <f t="shared" si="70"/>
        <v>0</v>
      </c>
      <c r="AI42" s="25"/>
      <c r="AJ42" s="25"/>
      <c r="AK42" s="25"/>
      <c r="AL42" s="25"/>
      <c r="AM42" s="23"/>
      <c r="AN42" s="23"/>
      <c r="AO42" s="25"/>
      <c r="AP42" s="25"/>
      <c r="AQ42" s="25">
        <f t="shared" si="71"/>
        <v>0</v>
      </c>
      <c r="AR42" s="25"/>
      <c r="AS42" s="25"/>
      <c r="AT42" s="25"/>
      <c r="AU42" s="25"/>
      <c r="AV42" s="23"/>
      <c r="AW42" s="23"/>
      <c r="AX42" s="25"/>
      <c r="AY42" s="25"/>
      <c r="AZ42" s="25">
        <f t="shared" si="72"/>
        <v>0</v>
      </c>
      <c r="BA42" s="25"/>
      <c r="BB42" s="25"/>
      <c r="BC42" s="25"/>
      <c r="BD42" s="25"/>
      <c r="BE42" s="23"/>
      <c r="BF42" s="23"/>
      <c r="BG42" s="25"/>
      <c r="BH42" s="25"/>
      <c r="BI42" s="25">
        <f t="shared" si="73"/>
        <v>0</v>
      </c>
      <c r="BJ42" s="25"/>
      <c r="BK42" s="25"/>
      <c r="BL42" s="25"/>
      <c r="BM42" s="25"/>
      <c r="BN42" s="23"/>
      <c r="BO42" s="23"/>
      <c r="BP42" s="25"/>
      <c r="BQ42" s="25"/>
      <c r="BR42" s="25">
        <f t="shared" si="74"/>
        <v>0</v>
      </c>
      <c r="BS42" s="25"/>
      <c r="BT42" s="25"/>
      <c r="BU42" s="25"/>
      <c r="BV42" s="25"/>
      <c r="BW42" s="25"/>
      <c r="BX42" s="40">
        <v>4</v>
      </c>
      <c r="BY42" s="13">
        <f t="shared" si="76"/>
        <v>0</v>
      </c>
      <c r="BZ42" s="13">
        <f t="shared" si="77"/>
        <v>0</v>
      </c>
      <c r="CA42" s="13">
        <f t="shared" si="78"/>
        <v>0</v>
      </c>
      <c r="CB42" s="13">
        <f t="shared" si="79"/>
        <v>0</v>
      </c>
      <c r="CC42" s="13">
        <f t="shared" si="80"/>
        <v>0</v>
      </c>
      <c r="CD42" s="13">
        <f t="shared" si="81"/>
        <v>0</v>
      </c>
      <c r="CE42" s="13">
        <f t="shared" si="82"/>
        <v>0</v>
      </c>
      <c r="CF42" s="16">
        <f t="shared" si="83"/>
        <v>0</v>
      </c>
      <c r="CG42" s="30"/>
      <c r="CH42" s="14">
        <v>3</v>
      </c>
      <c r="CI42" s="14">
        <f t="shared" si="84"/>
        <v>0</v>
      </c>
      <c r="CJ42" s="13">
        <f t="shared" si="85"/>
        <v>0</v>
      </c>
      <c r="CK42" s="13">
        <f t="shared" si="86"/>
        <v>0</v>
      </c>
      <c r="CL42" s="13">
        <f t="shared" si="87"/>
        <v>0</v>
      </c>
      <c r="CM42" s="13">
        <f t="shared" si="88"/>
        <v>0</v>
      </c>
      <c r="CN42" s="13">
        <f t="shared" si="89"/>
        <v>0</v>
      </c>
      <c r="CO42" s="16">
        <f t="shared" si="90"/>
        <v>0</v>
      </c>
      <c r="CQ42" s="41"/>
      <c r="CR42" s="7">
        <f t="shared" si="15"/>
        <v>0</v>
      </c>
      <c r="CS42" s="7">
        <f t="shared" si="16"/>
        <v>0</v>
      </c>
      <c r="CT42" s="7">
        <f t="shared" si="17"/>
        <v>0</v>
      </c>
      <c r="CU42" s="7">
        <f t="shared" si="18"/>
        <v>0</v>
      </c>
      <c r="CV42" s="7">
        <f t="shared" si="19"/>
        <v>0</v>
      </c>
      <c r="CW42" s="7">
        <f t="shared" si="20"/>
        <v>0</v>
      </c>
      <c r="CX42" s="41"/>
      <c r="CY42" s="7">
        <f t="shared" si="21"/>
        <v>0</v>
      </c>
      <c r="CZ42" s="7">
        <f t="shared" si="22"/>
        <v>0</v>
      </c>
      <c r="DA42" s="7">
        <f t="shared" si="23"/>
        <v>0</v>
      </c>
      <c r="DB42" s="7">
        <f t="shared" si="24"/>
        <v>0</v>
      </c>
      <c r="DC42" s="7">
        <f t="shared" si="25"/>
        <v>0</v>
      </c>
      <c r="DD42" s="7">
        <f t="shared" si="26"/>
        <v>0</v>
      </c>
      <c r="DF42" s="7">
        <f t="shared" si="27"/>
        <v>0</v>
      </c>
      <c r="DG42" s="7">
        <f t="shared" si="28"/>
        <v>0</v>
      </c>
      <c r="DH42" s="7">
        <f t="shared" si="29"/>
        <v>0</v>
      </c>
      <c r="DI42" s="7">
        <f t="shared" si="30"/>
        <v>0</v>
      </c>
      <c r="DJ42" s="7">
        <f t="shared" si="31"/>
        <v>0</v>
      </c>
      <c r="DK42" s="7">
        <f t="shared" si="32"/>
        <v>0</v>
      </c>
      <c r="DM42" s="7">
        <f t="shared" si="33"/>
        <v>0</v>
      </c>
      <c r="DN42" s="7">
        <f t="shared" si="34"/>
        <v>0</v>
      </c>
      <c r="DO42" s="7">
        <f t="shared" si="35"/>
        <v>0</v>
      </c>
      <c r="DP42" s="7">
        <f t="shared" si="36"/>
        <v>0</v>
      </c>
      <c r="DQ42" s="7">
        <f t="shared" si="37"/>
        <v>0</v>
      </c>
      <c r="DR42" s="7">
        <f t="shared" si="38"/>
        <v>0</v>
      </c>
      <c r="DT42" s="7">
        <f t="shared" si="39"/>
        <v>0</v>
      </c>
      <c r="DU42" s="7">
        <f t="shared" si="40"/>
        <v>0</v>
      </c>
      <c r="DV42" s="7">
        <f t="shared" si="41"/>
        <v>0</v>
      </c>
      <c r="DW42" s="7">
        <f t="shared" si="42"/>
        <v>0</v>
      </c>
      <c r="DX42" s="7">
        <f t="shared" si="43"/>
        <v>0</v>
      </c>
      <c r="DY42" s="7">
        <f t="shared" si="44"/>
        <v>0</v>
      </c>
      <c r="EA42" s="7">
        <f t="shared" si="45"/>
        <v>0</v>
      </c>
      <c r="EB42" s="7">
        <f t="shared" si="46"/>
        <v>0</v>
      </c>
      <c r="EC42" s="7">
        <f t="shared" si="47"/>
        <v>0</v>
      </c>
      <c r="ED42" s="7">
        <f t="shared" si="48"/>
        <v>0</v>
      </c>
      <c r="EE42" s="7">
        <f t="shared" si="49"/>
        <v>0</v>
      </c>
      <c r="EF42" s="7">
        <f t="shared" si="50"/>
        <v>0</v>
      </c>
      <c r="EH42" s="7">
        <f t="shared" si="51"/>
        <v>0</v>
      </c>
      <c r="EI42" s="7">
        <f t="shared" si="52"/>
        <v>0</v>
      </c>
      <c r="EJ42" s="7">
        <f t="shared" si="53"/>
        <v>0</v>
      </c>
      <c r="EK42" s="7">
        <f t="shared" si="54"/>
        <v>0</v>
      </c>
      <c r="EL42" s="7">
        <f t="shared" si="55"/>
        <v>0</v>
      </c>
      <c r="EM42" s="7">
        <f t="shared" si="56"/>
        <v>0</v>
      </c>
      <c r="EO42" s="7">
        <f t="shared" si="57"/>
        <v>0</v>
      </c>
      <c r="EP42" s="7">
        <f t="shared" si="58"/>
        <v>0</v>
      </c>
      <c r="EQ42" s="7">
        <f t="shared" si="59"/>
        <v>0</v>
      </c>
      <c r="ER42" s="7">
        <f t="shared" si="60"/>
        <v>0</v>
      </c>
      <c r="ES42" s="7">
        <f t="shared" si="61"/>
        <v>0</v>
      </c>
      <c r="ET42" s="7">
        <f t="shared" si="62"/>
        <v>0</v>
      </c>
    </row>
    <row r="43" spans="2:150" x14ac:dyDescent="0.2">
      <c r="B43" s="23" t="str">
        <f t="shared" si="63"/>
        <v/>
      </c>
      <c r="C43" s="23" t="str">
        <f t="shared" si="64"/>
        <v/>
      </c>
      <c r="D43" s="23" t="str">
        <f t="shared" si="65"/>
        <v/>
      </c>
      <c r="E43" s="23" t="str">
        <f t="shared" si="66"/>
        <v/>
      </c>
      <c r="F43" s="23" t="str">
        <f t="shared" si="67"/>
        <v/>
      </c>
      <c r="G43" s="23" t="str">
        <f t="shared" si="68"/>
        <v/>
      </c>
      <c r="H43" s="23" t="str">
        <f t="shared" si="69"/>
        <v/>
      </c>
      <c r="I43" s="23"/>
      <c r="J43" s="23"/>
      <c r="K43" s="23"/>
      <c r="L43" s="23"/>
      <c r="N43" s="23"/>
      <c r="O43" s="25"/>
      <c r="P43" s="25"/>
      <c r="Q43" s="25"/>
      <c r="R43" s="25"/>
      <c r="S43" s="23"/>
      <c r="T43" s="23"/>
      <c r="U43" s="25"/>
      <c r="V43" s="25"/>
      <c r="W43" s="25">
        <f t="shared" si="14"/>
        <v>0</v>
      </c>
      <c r="X43" s="25"/>
      <c r="Y43" s="25"/>
      <c r="Z43" s="25"/>
      <c r="AA43" s="25"/>
      <c r="AB43" s="25"/>
      <c r="AC43" s="25"/>
      <c r="AD43" s="23"/>
      <c r="AE43" s="23"/>
      <c r="AF43" s="25"/>
      <c r="AG43" s="25"/>
      <c r="AH43" s="25">
        <f t="shared" si="70"/>
        <v>0</v>
      </c>
      <c r="AI43" s="25"/>
      <c r="AJ43" s="25"/>
      <c r="AK43" s="25"/>
      <c r="AL43" s="25"/>
      <c r="AM43" s="23"/>
      <c r="AN43" s="23"/>
      <c r="AO43" s="25"/>
      <c r="AP43" s="25"/>
      <c r="AQ43" s="25">
        <f t="shared" si="71"/>
        <v>0</v>
      </c>
      <c r="AR43" s="25"/>
      <c r="AS43" s="25"/>
      <c r="AT43" s="25"/>
      <c r="AU43" s="25"/>
      <c r="AV43" s="23"/>
      <c r="AW43" s="23"/>
      <c r="AX43" s="25"/>
      <c r="AY43" s="25"/>
      <c r="AZ43" s="25">
        <f t="shared" si="72"/>
        <v>0</v>
      </c>
      <c r="BA43" s="25"/>
      <c r="BB43" s="25"/>
      <c r="BC43" s="25"/>
      <c r="BD43" s="25"/>
      <c r="BE43" s="23"/>
      <c r="BF43" s="23"/>
      <c r="BG43" s="25"/>
      <c r="BH43" s="25"/>
      <c r="BI43" s="25">
        <f t="shared" si="73"/>
        <v>0</v>
      </c>
      <c r="BJ43" s="25"/>
      <c r="BK43" s="25"/>
      <c r="BL43" s="25"/>
      <c r="BM43" s="25"/>
      <c r="BN43" s="23"/>
      <c r="BO43" s="23"/>
      <c r="BP43" s="25"/>
      <c r="BQ43" s="25"/>
      <c r="BR43" s="25">
        <f t="shared" si="74"/>
        <v>0</v>
      </c>
      <c r="BS43" s="25"/>
      <c r="BT43" s="25"/>
      <c r="BU43" s="25"/>
      <c r="BV43" s="25"/>
      <c r="BW43" s="25"/>
      <c r="BX43" s="40">
        <v>5</v>
      </c>
      <c r="BY43" s="13">
        <f t="shared" si="76"/>
        <v>0</v>
      </c>
      <c r="BZ43" s="13">
        <f t="shared" si="77"/>
        <v>0</v>
      </c>
      <c r="CA43" s="13">
        <f t="shared" si="78"/>
        <v>0</v>
      </c>
      <c r="CB43" s="13">
        <f t="shared" si="79"/>
        <v>0</v>
      </c>
      <c r="CC43" s="13">
        <f t="shared" si="80"/>
        <v>0</v>
      </c>
      <c r="CD43" s="13">
        <f t="shared" si="81"/>
        <v>0</v>
      </c>
      <c r="CE43" s="13">
        <f t="shared" si="82"/>
        <v>0</v>
      </c>
      <c r="CF43" s="16">
        <f t="shared" si="83"/>
        <v>0</v>
      </c>
      <c r="CG43" s="30"/>
      <c r="CH43" s="14">
        <v>4</v>
      </c>
      <c r="CI43" s="14">
        <f t="shared" si="84"/>
        <v>0</v>
      </c>
      <c r="CJ43" s="13">
        <f t="shared" si="85"/>
        <v>0</v>
      </c>
      <c r="CK43" s="13">
        <f t="shared" si="86"/>
        <v>0</v>
      </c>
      <c r="CL43" s="13">
        <f t="shared" si="87"/>
        <v>0</v>
      </c>
      <c r="CM43" s="13">
        <f t="shared" si="88"/>
        <v>0</v>
      </c>
      <c r="CN43" s="13">
        <f t="shared" si="89"/>
        <v>0</v>
      </c>
      <c r="CO43" s="16">
        <f t="shared" si="90"/>
        <v>0</v>
      </c>
      <c r="CQ43" s="41"/>
      <c r="CR43" s="7">
        <f t="shared" si="15"/>
        <v>0</v>
      </c>
      <c r="CS43" s="7">
        <f t="shared" si="16"/>
        <v>0</v>
      </c>
      <c r="CT43" s="7">
        <f t="shared" si="17"/>
        <v>0</v>
      </c>
      <c r="CU43" s="7">
        <f t="shared" si="18"/>
        <v>0</v>
      </c>
      <c r="CV43" s="7">
        <f t="shared" si="19"/>
        <v>0</v>
      </c>
      <c r="CW43" s="7">
        <f t="shared" si="20"/>
        <v>0</v>
      </c>
      <c r="CX43" s="41"/>
      <c r="CY43" s="7">
        <f t="shared" si="21"/>
        <v>0</v>
      </c>
      <c r="CZ43" s="7">
        <f t="shared" si="22"/>
        <v>0</v>
      </c>
      <c r="DA43" s="7">
        <f t="shared" si="23"/>
        <v>0</v>
      </c>
      <c r="DB43" s="7">
        <f t="shared" si="24"/>
        <v>0</v>
      </c>
      <c r="DC43" s="7">
        <f t="shared" si="25"/>
        <v>0</v>
      </c>
      <c r="DD43" s="7">
        <f t="shared" si="26"/>
        <v>0</v>
      </c>
      <c r="DF43" s="7">
        <f t="shared" si="27"/>
        <v>0</v>
      </c>
      <c r="DG43" s="7">
        <f t="shared" si="28"/>
        <v>0</v>
      </c>
      <c r="DH43" s="7">
        <f t="shared" si="29"/>
        <v>0</v>
      </c>
      <c r="DI43" s="7">
        <f t="shared" si="30"/>
        <v>0</v>
      </c>
      <c r="DJ43" s="7">
        <f t="shared" si="31"/>
        <v>0</v>
      </c>
      <c r="DK43" s="7">
        <f t="shared" si="32"/>
        <v>0</v>
      </c>
      <c r="DM43" s="7">
        <f t="shared" si="33"/>
        <v>0</v>
      </c>
      <c r="DN43" s="7">
        <f t="shared" si="34"/>
        <v>0</v>
      </c>
      <c r="DO43" s="7">
        <f t="shared" si="35"/>
        <v>0</v>
      </c>
      <c r="DP43" s="7">
        <f t="shared" si="36"/>
        <v>0</v>
      </c>
      <c r="DQ43" s="7">
        <f t="shared" si="37"/>
        <v>0</v>
      </c>
      <c r="DR43" s="7">
        <f t="shared" si="38"/>
        <v>0</v>
      </c>
      <c r="DT43" s="7">
        <f t="shared" si="39"/>
        <v>0</v>
      </c>
      <c r="DU43" s="7">
        <f t="shared" si="40"/>
        <v>0</v>
      </c>
      <c r="DV43" s="7">
        <f t="shared" si="41"/>
        <v>0</v>
      </c>
      <c r="DW43" s="7">
        <f t="shared" si="42"/>
        <v>0</v>
      </c>
      <c r="DX43" s="7">
        <f t="shared" si="43"/>
        <v>0</v>
      </c>
      <c r="DY43" s="7">
        <f t="shared" si="44"/>
        <v>0</v>
      </c>
      <c r="EA43" s="7">
        <f t="shared" si="45"/>
        <v>0</v>
      </c>
      <c r="EB43" s="7">
        <f t="shared" si="46"/>
        <v>0</v>
      </c>
      <c r="EC43" s="7">
        <f t="shared" si="47"/>
        <v>0</v>
      </c>
      <c r="ED43" s="7">
        <f t="shared" si="48"/>
        <v>0</v>
      </c>
      <c r="EE43" s="7">
        <f t="shared" si="49"/>
        <v>0</v>
      </c>
      <c r="EF43" s="7">
        <f t="shared" si="50"/>
        <v>0</v>
      </c>
      <c r="EH43" s="7">
        <f t="shared" si="51"/>
        <v>0</v>
      </c>
      <c r="EI43" s="7">
        <f t="shared" si="52"/>
        <v>0</v>
      </c>
      <c r="EJ43" s="7">
        <f t="shared" si="53"/>
        <v>0</v>
      </c>
      <c r="EK43" s="7">
        <f t="shared" si="54"/>
        <v>0</v>
      </c>
      <c r="EL43" s="7">
        <f t="shared" si="55"/>
        <v>0</v>
      </c>
      <c r="EM43" s="7">
        <f t="shared" si="56"/>
        <v>0</v>
      </c>
      <c r="EO43" s="7">
        <f t="shared" si="57"/>
        <v>0</v>
      </c>
      <c r="EP43" s="7">
        <f t="shared" si="58"/>
        <v>0</v>
      </c>
      <c r="EQ43" s="7">
        <f t="shared" si="59"/>
        <v>0</v>
      </c>
      <c r="ER43" s="7">
        <f t="shared" si="60"/>
        <v>0</v>
      </c>
      <c r="ES43" s="7">
        <f t="shared" si="61"/>
        <v>0</v>
      </c>
      <c r="ET43" s="7">
        <f t="shared" si="62"/>
        <v>0</v>
      </c>
    </row>
    <row r="44" spans="2:150" x14ac:dyDescent="0.2">
      <c r="B44" s="23" t="str">
        <f t="shared" si="63"/>
        <v/>
      </c>
      <c r="C44" s="23" t="str">
        <f t="shared" si="64"/>
        <v/>
      </c>
      <c r="D44" s="23" t="str">
        <f t="shared" si="65"/>
        <v/>
      </c>
      <c r="E44" s="23" t="str">
        <f t="shared" si="66"/>
        <v/>
      </c>
      <c r="F44" s="23" t="str">
        <f t="shared" si="67"/>
        <v/>
      </c>
      <c r="G44" s="23" t="str">
        <f t="shared" si="68"/>
        <v/>
      </c>
      <c r="H44" s="23" t="str">
        <f t="shared" si="69"/>
        <v/>
      </c>
      <c r="I44" s="23"/>
      <c r="J44" s="23"/>
      <c r="K44" s="23"/>
      <c r="L44" s="23"/>
      <c r="N44" s="23"/>
      <c r="O44" s="25"/>
      <c r="P44" s="25"/>
      <c r="Q44" s="25"/>
      <c r="R44" s="25"/>
      <c r="S44" s="23"/>
      <c r="T44" s="23"/>
      <c r="U44" s="25"/>
      <c r="V44" s="25"/>
      <c r="W44" s="25">
        <f t="shared" si="14"/>
        <v>0</v>
      </c>
      <c r="X44" s="25"/>
      <c r="Y44" s="25"/>
      <c r="Z44" s="25"/>
      <c r="AA44" s="25"/>
      <c r="AB44" s="25"/>
      <c r="AC44" s="25"/>
      <c r="AD44" s="23"/>
      <c r="AE44" s="23"/>
      <c r="AF44" s="25"/>
      <c r="AG44" s="25"/>
      <c r="AH44" s="25">
        <f t="shared" si="70"/>
        <v>0</v>
      </c>
      <c r="AI44" s="25"/>
      <c r="AJ44" s="25"/>
      <c r="AK44" s="25"/>
      <c r="AL44" s="25"/>
      <c r="AM44" s="23"/>
      <c r="AN44" s="23"/>
      <c r="AO44" s="25"/>
      <c r="AP44" s="25"/>
      <c r="AQ44" s="25">
        <f t="shared" si="71"/>
        <v>0</v>
      </c>
      <c r="AR44" s="25"/>
      <c r="AS44" s="25"/>
      <c r="AT44" s="25"/>
      <c r="AU44" s="25"/>
      <c r="AV44" s="23"/>
      <c r="AW44" s="23"/>
      <c r="AX44" s="25"/>
      <c r="AY44" s="25"/>
      <c r="AZ44" s="25">
        <f t="shared" si="72"/>
        <v>0</v>
      </c>
      <c r="BA44" s="25"/>
      <c r="BB44" s="25"/>
      <c r="BC44" s="25"/>
      <c r="BD44" s="25"/>
      <c r="BE44" s="23"/>
      <c r="BF44" s="23"/>
      <c r="BG44" s="25"/>
      <c r="BH44" s="25"/>
      <c r="BI44" s="25">
        <f t="shared" si="73"/>
        <v>0</v>
      </c>
      <c r="BJ44" s="25"/>
      <c r="BK44" s="25"/>
      <c r="BL44" s="25"/>
      <c r="BM44" s="25"/>
      <c r="BN44" s="23"/>
      <c r="BO44" s="23"/>
      <c r="BP44" s="25"/>
      <c r="BQ44" s="25"/>
      <c r="BR44" s="25">
        <f t="shared" si="74"/>
        <v>0</v>
      </c>
      <c r="BS44" s="25"/>
      <c r="BT44" s="25"/>
      <c r="BU44" s="25"/>
      <c r="BV44" s="25"/>
      <c r="BW44" s="25"/>
      <c r="BX44" s="40">
        <v>6</v>
      </c>
      <c r="BY44" s="13">
        <f t="shared" si="76"/>
        <v>0</v>
      </c>
      <c r="BZ44" s="13">
        <f t="shared" si="77"/>
        <v>0</v>
      </c>
      <c r="CA44" s="13">
        <f t="shared" si="78"/>
        <v>0</v>
      </c>
      <c r="CB44" s="13">
        <f t="shared" si="79"/>
        <v>0</v>
      </c>
      <c r="CC44" s="13">
        <f t="shared" si="80"/>
        <v>0</v>
      </c>
      <c r="CD44" s="13">
        <f t="shared" si="81"/>
        <v>0</v>
      </c>
      <c r="CE44" s="13">
        <f t="shared" si="82"/>
        <v>0</v>
      </c>
      <c r="CF44" s="16">
        <f t="shared" si="83"/>
        <v>0</v>
      </c>
      <c r="CG44" s="30"/>
      <c r="CH44" s="14">
        <v>5</v>
      </c>
      <c r="CI44" s="14">
        <f t="shared" si="84"/>
        <v>0</v>
      </c>
      <c r="CJ44" s="13">
        <f t="shared" si="85"/>
        <v>0</v>
      </c>
      <c r="CK44" s="13">
        <f t="shared" si="86"/>
        <v>0</v>
      </c>
      <c r="CL44" s="13">
        <f t="shared" si="87"/>
        <v>0</v>
      </c>
      <c r="CM44" s="13">
        <f t="shared" si="88"/>
        <v>0</v>
      </c>
      <c r="CN44" s="13">
        <f t="shared" si="89"/>
        <v>0</v>
      </c>
      <c r="CO44" s="16">
        <f t="shared" si="90"/>
        <v>0</v>
      </c>
      <c r="CQ44" s="41"/>
      <c r="CR44" s="7">
        <f t="shared" si="15"/>
        <v>0</v>
      </c>
      <c r="CS44" s="7">
        <f t="shared" si="16"/>
        <v>0</v>
      </c>
      <c r="CT44" s="7">
        <f t="shared" si="17"/>
        <v>0</v>
      </c>
      <c r="CU44" s="7">
        <f t="shared" si="18"/>
        <v>0</v>
      </c>
      <c r="CV44" s="7">
        <f t="shared" si="19"/>
        <v>0</v>
      </c>
      <c r="CW44" s="7">
        <f t="shared" si="20"/>
        <v>0</v>
      </c>
      <c r="CX44" s="41"/>
      <c r="CY44" s="7">
        <f t="shared" si="21"/>
        <v>0</v>
      </c>
      <c r="CZ44" s="7">
        <f t="shared" si="22"/>
        <v>0</v>
      </c>
      <c r="DA44" s="7">
        <f t="shared" si="23"/>
        <v>0</v>
      </c>
      <c r="DB44" s="7">
        <f t="shared" si="24"/>
        <v>0</v>
      </c>
      <c r="DC44" s="7">
        <f t="shared" si="25"/>
        <v>0</v>
      </c>
      <c r="DD44" s="7">
        <f t="shared" si="26"/>
        <v>0</v>
      </c>
      <c r="DF44" s="7">
        <f t="shared" si="27"/>
        <v>0</v>
      </c>
      <c r="DG44" s="7">
        <f t="shared" si="28"/>
        <v>0</v>
      </c>
      <c r="DH44" s="7">
        <f t="shared" si="29"/>
        <v>0</v>
      </c>
      <c r="DI44" s="7">
        <f t="shared" si="30"/>
        <v>0</v>
      </c>
      <c r="DJ44" s="7">
        <f t="shared" si="31"/>
        <v>0</v>
      </c>
      <c r="DK44" s="7">
        <f t="shared" si="32"/>
        <v>0</v>
      </c>
      <c r="DM44" s="7">
        <f t="shared" si="33"/>
        <v>0</v>
      </c>
      <c r="DN44" s="7">
        <f t="shared" si="34"/>
        <v>0</v>
      </c>
      <c r="DO44" s="7">
        <f t="shared" si="35"/>
        <v>0</v>
      </c>
      <c r="DP44" s="7">
        <f t="shared" si="36"/>
        <v>0</v>
      </c>
      <c r="DQ44" s="7">
        <f t="shared" si="37"/>
        <v>0</v>
      </c>
      <c r="DR44" s="7">
        <f t="shared" si="38"/>
        <v>0</v>
      </c>
      <c r="DT44" s="7">
        <f t="shared" si="39"/>
        <v>0</v>
      </c>
      <c r="DU44" s="7">
        <f t="shared" si="40"/>
        <v>0</v>
      </c>
      <c r="DV44" s="7">
        <f t="shared" si="41"/>
        <v>0</v>
      </c>
      <c r="DW44" s="7">
        <f t="shared" si="42"/>
        <v>0</v>
      </c>
      <c r="DX44" s="7">
        <f t="shared" si="43"/>
        <v>0</v>
      </c>
      <c r="DY44" s="7">
        <f t="shared" si="44"/>
        <v>0</v>
      </c>
      <c r="EA44" s="7">
        <f t="shared" si="45"/>
        <v>0</v>
      </c>
      <c r="EB44" s="7">
        <f t="shared" si="46"/>
        <v>0</v>
      </c>
      <c r="EC44" s="7">
        <f t="shared" si="47"/>
        <v>0</v>
      </c>
      <c r="ED44" s="7">
        <f t="shared" si="48"/>
        <v>0</v>
      </c>
      <c r="EE44" s="7">
        <f t="shared" si="49"/>
        <v>0</v>
      </c>
      <c r="EF44" s="7">
        <f t="shared" si="50"/>
        <v>0</v>
      </c>
      <c r="EH44" s="7">
        <f t="shared" si="51"/>
        <v>0</v>
      </c>
      <c r="EI44" s="7">
        <f t="shared" si="52"/>
        <v>0</v>
      </c>
      <c r="EJ44" s="7">
        <f t="shared" si="53"/>
        <v>0</v>
      </c>
      <c r="EK44" s="7">
        <f t="shared" si="54"/>
        <v>0</v>
      </c>
      <c r="EL44" s="7">
        <f t="shared" si="55"/>
        <v>0</v>
      </c>
      <c r="EM44" s="7">
        <f t="shared" si="56"/>
        <v>0</v>
      </c>
      <c r="EO44" s="7">
        <f t="shared" si="57"/>
        <v>0</v>
      </c>
      <c r="EP44" s="7">
        <f t="shared" si="58"/>
        <v>0</v>
      </c>
      <c r="EQ44" s="7">
        <f t="shared" si="59"/>
        <v>0</v>
      </c>
      <c r="ER44" s="7">
        <f t="shared" si="60"/>
        <v>0</v>
      </c>
      <c r="ES44" s="7">
        <f t="shared" si="61"/>
        <v>0</v>
      </c>
      <c r="ET44" s="7">
        <f t="shared" si="62"/>
        <v>0</v>
      </c>
    </row>
    <row r="45" spans="2:150" x14ac:dyDescent="0.2">
      <c r="B45" s="23" t="str">
        <f t="shared" si="63"/>
        <v/>
      </c>
      <c r="C45" s="23" t="str">
        <f t="shared" si="64"/>
        <v/>
      </c>
      <c r="D45" s="23" t="str">
        <f t="shared" si="65"/>
        <v/>
      </c>
      <c r="E45" s="23" t="str">
        <f t="shared" si="66"/>
        <v/>
      </c>
      <c r="F45" s="23" t="str">
        <f t="shared" si="67"/>
        <v/>
      </c>
      <c r="G45" s="23" t="str">
        <f t="shared" si="68"/>
        <v/>
      </c>
      <c r="H45" s="23" t="str">
        <f t="shared" si="69"/>
        <v/>
      </c>
      <c r="I45" s="23"/>
      <c r="J45" s="23"/>
      <c r="K45" s="23"/>
      <c r="L45" s="23"/>
      <c r="N45" s="23"/>
      <c r="O45" s="25"/>
      <c r="P45" s="25"/>
      <c r="Q45" s="25"/>
      <c r="R45" s="25"/>
      <c r="S45" s="23"/>
      <c r="T45" s="23"/>
      <c r="U45" s="25"/>
      <c r="V45" s="25"/>
      <c r="W45" s="25">
        <f t="shared" si="14"/>
        <v>0</v>
      </c>
      <c r="X45" s="25"/>
      <c r="Y45" s="25"/>
      <c r="Z45" s="25"/>
      <c r="AA45" s="25"/>
      <c r="AB45" s="25"/>
      <c r="AC45" s="25"/>
      <c r="AD45" s="23"/>
      <c r="AE45" s="23"/>
      <c r="AF45" s="25"/>
      <c r="AG45" s="25"/>
      <c r="AH45" s="25">
        <f t="shared" si="70"/>
        <v>0</v>
      </c>
      <c r="AI45" s="25"/>
      <c r="AJ45" s="25"/>
      <c r="AK45" s="25"/>
      <c r="AL45" s="25"/>
      <c r="AM45" s="23"/>
      <c r="AN45" s="23"/>
      <c r="AO45" s="25"/>
      <c r="AP45" s="25"/>
      <c r="AQ45" s="25">
        <f t="shared" si="71"/>
        <v>0</v>
      </c>
      <c r="AR45" s="25"/>
      <c r="AS45" s="25"/>
      <c r="AT45" s="25"/>
      <c r="AU45" s="25"/>
      <c r="AV45" s="23"/>
      <c r="AW45" s="23"/>
      <c r="AX45" s="25"/>
      <c r="AY45" s="25"/>
      <c r="AZ45" s="25">
        <f t="shared" si="72"/>
        <v>0</v>
      </c>
      <c r="BA45" s="25"/>
      <c r="BB45" s="25"/>
      <c r="BC45" s="25"/>
      <c r="BD45" s="25"/>
      <c r="BE45" s="23"/>
      <c r="BF45" s="23"/>
      <c r="BG45" s="25"/>
      <c r="BH45" s="25"/>
      <c r="BI45" s="25">
        <f t="shared" si="73"/>
        <v>0</v>
      </c>
      <c r="BJ45" s="25"/>
      <c r="BK45" s="25"/>
      <c r="BL45" s="25"/>
      <c r="BM45" s="25"/>
      <c r="BN45" s="23"/>
      <c r="BO45" s="23"/>
      <c r="BP45" s="25"/>
      <c r="BQ45" s="25"/>
      <c r="BR45" s="25">
        <f t="shared" si="74"/>
        <v>0</v>
      </c>
      <c r="BS45" s="25"/>
      <c r="BT45" s="25"/>
      <c r="BU45" s="25"/>
      <c r="BV45" s="25"/>
      <c r="BW45" s="25"/>
      <c r="BX45" s="40">
        <v>7</v>
      </c>
      <c r="BY45" s="13">
        <f t="shared" si="76"/>
        <v>0</v>
      </c>
      <c r="BZ45" s="13">
        <f t="shared" si="77"/>
        <v>0</v>
      </c>
      <c r="CA45" s="13">
        <f t="shared" si="78"/>
        <v>0</v>
      </c>
      <c r="CB45" s="13">
        <f t="shared" si="79"/>
        <v>0</v>
      </c>
      <c r="CC45" s="13">
        <f t="shared" si="80"/>
        <v>0</v>
      </c>
      <c r="CD45" s="13">
        <f t="shared" si="81"/>
        <v>0</v>
      </c>
      <c r="CE45" s="13">
        <f t="shared" si="82"/>
        <v>0</v>
      </c>
      <c r="CF45" s="16">
        <f t="shared" si="83"/>
        <v>0</v>
      </c>
      <c r="CH45" s="14">
        <v>6</v>
      </c>
      <c r="CI45" s="14">
        <f t="shared" si="84"/>
        <v>0</v>
      </c>
      <c r="CJ45" s="13">
        <f t="shared" si="85"/>
        <v>0</v>
      </c>
      <c r="CK45" s="13">
        <f t="shared" si="86"/>
        <v>0</v>
      </c>
      <c r="CL45" s="13">
        <f t="shared" si="87"/>
        <v>0</v>
      </c>
      <c r="CM45" s="13">
        <f t="shared" si="88"/>
        <v>0</v>
      </c>
      <c r="CN45" s="13">
        <f t="shared" si="89"/>
        <v>0</v>
      </c>
      <c r="CO45" s="16">
        <f t="shared" si="90"/>
        <v>0</v>
      </c>
      <c r="CQ45" s="41"/>
      <c r="CR45" s="7">
        <f t="shared" si="15"/>
        <v>0</v>
      </c>
      <c r="CS45" s="7">
        <f t="shared" si="16"/>
        <v>0</v>
      </c>
      <c r="CT45" s="7">
        <f t="shared" si="17"/>
        <v>0</v>
      </c>
      <c r="CU45" s="7">
        <f t="shared" si="18"/>
        <v>0</v>
      </c>
      <c r="CV45" s="7">
        <f t="shared" si="19"/>
        <v>0</v>
      </c>
      <c r="CW45" s="7">
        <f t="shared" si="20"/>
        <v>0</v>
      </c>
      <c r="CX45" s="41"/>
      <c r="CY45" s="7">
        <f t="shared" si="21"/>
        <v>0</v>
      </c>
      <c r="CZ45" s="7">
        <f t="shared" si="22"/>
        <v>0</v>
      </c>
      <c r="DA45" s="7">
        <f t="shared" si="23"/>
        <v>0</v>
      </c>
      <c r="DB45" s="7">
        <f t="shared" si="24"/>
        <v>0</v>
      </c>
      <c r="DC45" s="7">
        <f t="shared" si="25"/>
        <v>0</v>
      </c>
      <c r="DD45" s="7">
        <f t="shared" si="26"/>
        <v>0</v>
      </c>
      <c r="DF45" s="7">
        <f t="shared" si="27"/>
        <v>0</v>
      </c>
      <c r="DG45" s="7">
        <f t="shared" si="28"/>
        <v>0</v>
      </c>
      <c r="DH45" s="7">
        <f t="shared" si="29"/>
        <v>0</v>
      </c>
      <c r="DI45" s="7">
        <f t="shared" si="30"/>
        <v>0</v>
      </c>
      <c r="DJ45" s="7">
        <f t="shared" si="31"/>
        <v>0</v>
      </c>
      <c r="DK45" s="7">
        <f t="shared" si="32"/>
        <v>0</v>
      </c>
      <c r="DM45" s="7">
        <f t="shared" si="33"/>
        <v>0</v>
      </c>
      <c r="DN45" s="7">
        <f t="shared" si="34"/>
        <v>0</v>
      </c>
      <c r="DO45" s="7">
        <f t="shared" si="35"/>
        <v>0</v>
      </c>
      <c r="DP45" s="7">
        <f t="shared" si="36"/>
        <v>0</v>
      </c>
      <c r="DQ45" s="7">
        <f t="shared" si="37"/>
        <v>0</v>
      </c>
      <c r="DR45" s="7">
        <f t="shared" si="38"/>
        <v>0</v>
      </c>
      <c r="DT45" s="7">
        <f t="shared" si="39"/>
        <v>0</v>
      </c>
      <c r="DU45" s="7">
        <f t="shared" si="40"/>
        <v>0</v>
      </c>
      <c r="DV45" s="7">
        <f t="shared" si="41"/>
        <v>0</v>
      </c>
      <c r="DW45" s="7">
        <f t="shared" si="42"/>
        <v>0</v>
      </c>
      <c r="DX45" s="7">
        <f t="shared" si="43"/>
        <v>0</v>
      </c>
      <c r="DY45" s="7">
        <f t="shared" si="44"/>
        <v>0</v>
      </c>
      <c r="EA45" s="7">
        <f t="shared" si="45"/>
        <v>0</v>
      </c>
      <c r="EB45" s="7">
        <f t="shared" si="46"/>
        <v>0</v>
      </c>
      <c r="EC45" s="7">
        <f t="shared" si="47"/>
        <v>0</v>
      </c>
      <c r="ED45" s="7">
        <f t="shared" si="48"/>
        <v>0</v>
      </c>
      <c r="EE45" s="7">
        <f t="shared" si="49"/>
        <v>0</v>
      </c>
      <c r="EF45" s="7">
        <f t="shared" si="50"/>
        <v>0</v>
      </c>
      <c r="EH45" s="7">
        <f t="shared" si="51"/>
        <v>0</v>
      </c>
      <c r="EI45" s="7">
        <f t="shared" si="52"/>
        <v>0</v>
      </c>
      <c r="EJ45" s="7">
        <f t="shared" si="53"/>
        <v>0</v>
      </c>
      <c r="EK45" s="7">
        <f t="shared" si="54"/>
        <v>0</v>
      </c>
      <c r="EL45" s="7">
        <f t="shared" si="55"/>
        <v>0</v>
      </c>
      <c r="EM45" s="7">
        <f t="shared" si="56"/>
        <v>0</v>
      </c>
      <c r="EO45" s="7">
        <f t="shared" si="57"/>
        <v>0</v>
      </c>
      <c r="EP45" s="7">
        <f t="shared" si="58"/>
        <v>0</v>
      </c>
      <c r="EQ45" s="7">
        <f t="shared" si="59"/>
        <v>0</v>
      </c>
      <c r="ER45" s="7">
        <f t="shared" si="60"/>
        <v>0</v>
      </c>
      <c r="ES45" s="7">
        <f t="shared" si="61"/>
        <v>0</v>
      </c>
      <c r="ET45" s="7">
        <f t="shared" si="62"/>
        <v>0</v>
      </c>
    </row>
    <row r="46" spans="2:150" x14ac:dyDescent="0.2">
      <c r="B46" s="23" t="str">
        <f t="shared" si="63"/>
        <v/>
      </c>
      <c r="C46" s="23" t="str">
        <f t="shared" si="64"/>
        <v/>
      </c>
      <c r="D46" s="23" t="str">
        <f t="shared" si="65"/>
        <v/>
      </c>
      <c r="E46" s="23" t="str">
        <f t="shared" si="66"/>
        <v/>
      </c>
      <c r="F46" s="23" t="str">
        <f t="shared" si="67"/>
        <v/>
      </c>
      <c r="G46" s="23" t="str">
        <f t="shared" si="68"/>
        <v/>
      </c>
      <c r="H46" s="23" t="str">
        <f t="shared" si="69"/>
        <v/>
      </c>
      <c r="I46" s="23"/>
      <c r="J46" s="23"/>
      <c r="K46" s="23"/>
      <c r="L46" s="23"/>
      <c r="N46" s="23"/>
      <c r="O46" s="25"/>
      <c r="P46" s="25"/>
      <c r="Q46" s="25"/>
      <c r="R46" s="25"/>
      <c r="S46" s="23"/>
      <c r="T46" s="23"/>
      <c r="U46" s="25"/>
      <c r="V46" s="25"/>
      <c r="W46" s="25">
        <f t="shared" si="14"/>
        <v>0</v>
      </c>
      <c r="X46" s="25"/>
      <c r="Y46" s="25"/>
      <c r="Z46" s="25"/>
      <c r="AA46" s="25"/>
      <c r="AB46" s="25"/>
      <c r="AC46" s="25"/>
      <c r="AD46" s="23"/>
      <c r="AE46" s="23"/>
      <c r="AF46" s="25"/>
      <c r="AG46" s="25"/>
      <c r="AH46" s="25">
        <f t="shared" si="70"/>
        <v>0</v>
      </c>
      <c r="AI46" s="25"/>
      <c r="AJ46" s="25"/>
      <c r="AK46" s="25"/>
      <c r="AL46" s="25"/>
      <c r="AM46" s="23"/>
      <c r="AN46" s="23"/>
      <c r="AO46" s="25"/>
      <c r="AP46" s="25"/>
      <c r="AQ46" s="25">
        <f t="shared" si="71"/>
        <v>0</v>
      </c>
      <c r="AR46" s="25"/>
      <c r="AS46" s="25"/>
      <c r="AT46" s="25"/>
      <c r="AU46" s="25"/>
      <c r="AV46" s="23"/>
      <c r="AW46" s="23"/>
      <c r="AX46" s="25"/>
      <c r="AY46" s="25"/>
      <c r="AZ46" s="25">
        <f t="shared" si="72"/>
        <v>0</v>
      </c>
      <c r="BA46" s="25"/>
      <c r="BB46" s="25"/>
      <c r="BC46" s="25"/>
      <c r="BD46" s="25"/>
      <c r="BE46" s="23"/>
      <c r="BF46" s="23"/>
      <c r="BG46" s="25"/>
      <c r="BH46" s="25"/>
      <c r="BI46" s="25">
        <f t="shared" si="73"/>
        <v>0</v>
      </c>
      <c r="BJ46" s="25"/>
      <c r="BK46" s="25"/>
      <c r="BL46" s="25"/>
      <c r="BM46" s="25"/>
      <c r="BN46" s="23"/>
      <c r="BO46" s="23"/>
      <c r="BP46" s="25"/>
      <c r="BQ46" s="25"/>
      <c r="BR46" s="25">
        <f t="shared" si="74"/>
        <v>0</v>
      </c>
      <c r="BS46" s="25"/>
      <c r="BT46" s="25"/>
      <c r="BU46" s="25"/>
      <c r="BV46" s="25"/>
      <c r="BW46" s="25"/>
      <c r="BX46" s="40">
        <v>8</v>
      </c>
      <c r="BY46" s="13">
        <f t="shared" si="76"/>
        <v>0</v>
      </c>
      <c r="BZ46" s="13">
        <f t="shared" si="77"/>
        <v>0</v>
      </c>
      <c r="CA46" s="13">
        <f t="shared" si="78"/>
        <v>0</v>
      </c>
      <c r="CB46" s="13">
        <f t="shared" si="79"/>
        <v>0</v>
      </c>
      <c r="CC46" s="13">
        <f t="shared" si="80"/>
        <v>0</v>
      </c>
      <c r="CD46" s="13">
        <f t="shared" si="81"/>
        <v>0</v>
      </c>
      <c r="CE46" s="13">
        <f t="shared" si="82"/>
        <v>0</v>
      </c>
      <c r="CF46" s="16">
        <f t="shared" si="83"/>
        <v>0</v>
      </c>
      <c r="CH46" s="14">
        <v>7</v>
      </c>
      <c r="CI46" s="14">
        <f t="shared" si="84"/>
        <v>0</v>
      </c>
      <c r="CJ46" s="13">
        <f t="shared" si="85"/>
        <v>0</v>
      </c>
      <c r="CK46" s="13">
        <f t="shared" si="86"/>
        <v>0</v>
      </c>
      <c r="CL46" s="13">
        <f t="shared" si="87"/>
        <v>0</v>
      </c>
      <c r="CM46" s="13">
        <f t="shared" si="88"/>
        <v>0</v>
      </c>
      <c r="CN46" s="13">
        <f t="shared" si="89"/>
        <v>0</v>
      </c>
      <c r="CO46" s="16">
        <f t="shared" si="90"/>
        <v>0</v>
      </c>
      <c r="CQ46" s="41"/>
      <c r="CR46" s="7">
        <f t="shared" si="15"/>
        <v>0</v>
      </c>
      <c r="CS46" s="7">
        <f t="shared" si="16"/>
        <v>0</v>
      </c>
      <c r="CT46" s="7">
        <f t="shared" si="17"/>
        <v>0</v>
      </c>
      <c r="CU46" s="7">
        <f t="shared" si="18"/>
        <v>0</v>
      </c>
      <c r="CV46" s="7">
        <f t="shared" si="19"/>
        <v>0</v>
      </c>
      <c r="CW46" s="7">
        <f t="shared" si="20"/>
        <v>0</v>
      </c>
      <c r="CX46" s="41"/>
      <c r="CY46" s="7">
        <f t="shared" si="21"/>
        <v>0</v>
      </c>
      <c r="CZ46" s="7">
        <f t="shared" si="22"/>
        <v>0</v>
      </c>
      <c r="DA46" s="7">
        <f t="shared" si="23"/>
        <v>0</v>
      </c>
      <c r="DB46" s="7">
        <f t="shared" si="24"/>
        <v>0</v>
      </c>
      <c r="DC46" s="7">
        <f t="shared" si="25"/>
        <v>0</v>
      </c>
      <c r="DD46" s="7">
        <f t="shared" si="26"/>
        <v>0</v>
      </c>
      <c r="DF46" s="7">
        <f t="shared" si="27"/>
        <v>0</v>
      </c>
      <c r="DG46" s="7">
        <f t="shared" si="28"/>
        <v>0</v>
      </c>
      <c r="DH46" s="7">
        <f t="shared" si="29"/>
        <v>0</v>
      </c>
      <c r="DI46" s="7">
        <f t="shared" si="30"/>
        <v>0</v>
      </c>
      <c r="DJ46" s="7">
        <f t="shared" si="31"/>
        <v>0</v>
      </c>
      <c r="DK46" s="7">
        <f t="shared" si="32"/>
        <v>0</v>
      </c>
      <c r="DM46" s="7">
        <f t="shared" si="33"/>
        <v>0</v>
      </c>
      <c r="DN46" s="7">
        <f t="shared" si="34"/>
        <v>0</v>
      </c>
      <c r="DO46" s="7">
        <f t="shared" si="35"/>
        <v>0</v>
      </c>
      <c r="DP46" s="7">
        <f t="shared" si="36"/>
        <v>0</v>
      </c>
      <c r="DQ46" s="7">
        <f t="shared" si="37"/>
        <v>0</v>
      </c>
      <c r="DR46" s="7">
        <f t="shared" si="38"/>
        <v>0</v>
      </c>
      <c r="DT46" s="7">
        <f t="shared" si="39"/>
        <v>0</v>
      </c>
      <c r="DU46" s="7">
        <f t="shared" si="40"/>
        <v>0</v>
      </c>
      <c r="DV46" s="7">
        <f t="shared" si="41"/>
        <v>0</v>
      </c>
      <c r="DW46" s="7">
        <f t="shared" si="42"/>
        <v>0</v>
      </c>
      <c r="DX46" s="7">
        <f t="shared" si="43"/>
        <v>0</v>
      </c>
      <c r="DY46" s="7">
        <f t="shared" si="44"/>
        <v>0</v>
      </c>
      <c r="EA46" s="7">
        <f t="shared" si="45"/>
        <v>0</v>
      </c>
      <c r="EB46" s="7">
        <f t="shared" si="46"/>
        <v>0</v>
      </c>
      <c r="EC46" s="7">
        <f t="shared" si="47"/>
        <v>0</v>
      </c>
      <c r="ED46" s="7">
        <f t="shared" si="48"/>
        <v>0</v>
      </c>
      <c r="EE46" s="7">
        <f t="shared" si="49"/>
        <v>0</v>
      </c>
      <c r="EF46" s="7">
        <f t="shared" si="50"/>
        <v>0</v>
      </c>
      <c r="EH46" s="7">
        <f t="shared" si="51"/>
        <v>0</v>
      </c>
      <c r="EI46" s="7">
        <f t="shared" si="52"/>
        <v>0</v>
      </c>
      <c r="EJ46" s="7">
        <f t="shared" si="53"/>
        <v>0</v>
      </c>
      <c r="EK46" s="7">
        <f t="shared" si="54"/>
        <v>0</v>
      </c>
      <c r="EL46" s="7">
        <f t="shared" si="55"/>
        <v>0</v>
      </c>
      <c r="EM46" s="7">
        <f t="shared" si="56"/>
        <v>0</v>
      </c>
      <c r="EO46" s="7">
        <f t="shared" si="57"/>
        <v>0</v>
      </c>
      <c r="EP46" s="7">
        <f t="shared" si="58"/>
        <v>0</v>
      </c>
      <c r="EQ46" s="7">
        <f t="shared" si="59"/>
        <v>0</v>
      </c>
      <c r="ER46" s="7">
        <f t="shared" si="60"/>
        <v>0</v>
      </c>
      <c r="ES46" s="7">
        <f t="shared" si="61"/>
        <v>0</v>
      </c>
      <c r="ET46" s="7">
        <f t="shared" si="62"/>
        <v>0</v>
      </c>
    </row>
    <row r="47" spans="2:150" x14ac:dyDescent="0.2">
      <c r="B47" s="23" t="str">
        <f t="shared" si="63"/>
        <v/>
      </c>
      <c r="C47" s="23" t="str">
        <f t="shared" si="64"/>
        <v/>
      </c>
      <c r="D47" s="23" t="str">
        <f t="shared" si="65"/>
        <v/>
      </c>
      <c r="E47" s="23" t="str">
        <f t="shared" si="66"/>
        <v/>
      </c>
      <c r="F47" s="23" t="str">
        <f t="shared" si="67"/>
        <v/>
      </c>
      <c r="G47" s="23" t="str">
        <f t="shared" si="68"/>
        <v/>
      </c>
      <c r="H47" s="23" t="str">
        <f t="shared" si="69"/>
        <v/>
      </c>
      <c r="I47" s="23"/>
      <c r="J47" s="23"/>
      <c r="K47" s="23"/>
      <c r="L47" s="23"/>
      <c r="N47" s="23"/>
      <c r="O47" s="25"/>
      <c r="P47" s="25"/>
      <c r="Q47" s="25"/>
      <c r="R47" s="25"/>
      <c r="S47" s="23"/>
      <c r="T47" s="23"/>
      <c r="U47" s="25"/>
      <c r="V47" s="25"/>
      <c r="W47" s="25">
        <f t="shared" si="14"/>
        <v>0</v>
      </c>
      <c r="X47" s="25"/>
      <c r="Y47" s="25"/>
      <c r="Z47" s="25"/>
      <c r="AA47" s="25"/>
      <c r="AB47" s="25"/>
      <c r="AC47" s="25"/>
      <c r="AD47" s="23"/>
      <c r="AE47" s="23"/>
      <c r="AF47" s="25"/>
      <c r="AG47" s="25"/>
      <c r="AH47" s="25">
        <f t="shared" si="70"/>
        <v>0</v>
      </c>
      <c r="AI47" s="25"/>
      <c r="AJ47" s="25"/>
      <c r="AK47" s="25"/>
      <c r="AL47" s="25"/>
      <c r="AM47" s="23"/>
      <c r="AN47" s="23"/>
      <c r="AO47" s="25"/>
      <c r="AP47" s="25"/>
      <c r="AQ47" s="25">
        <f t="shared" si="71"/>
        <v>0</v>
      </c>
      <c r="AR47" s="25"/>
      <c r="AS47" s="25"/>
      <c r="AT47" s="25"/>
      <c r="AU47" s="25"/>
      <c r="AV47" s="23"/>
      <c r="AW47" s="23"/>
      <c r="AX47" s="25"/>
      <c r="AY47" s="25"/>
      <c r="AZ47" s="25">
        <f t="shared" si="72"/>
        <v>0</v>
      </c>
      <c r="BA47" s="25"/>
      <c r="BB47" s="25"/>
      <c r="BC47" s="25"/>
      <c r="BD47" s="25"/>
      <c r="BE47" s="23"/>
      <c r="BF47" s="23"/>
      <c r="BG47" s="25"/>
      <c r="BH47" s="25"/>
      <c r="BI47" s="25">
        <f t="shared" si="73"/>
        <v>0</v>
      </c>
      <c r="BJ47" s="25"/>
      <c r="BK47" s="25"/>
      <c r="BL47" s="25"/>
      <c r="BM47" s="25"/>
      <c r="BN47" s="23"/>
      <c r="BO47" s="23"/>
      <c r="BP47" s="25"/>
      <c r="BQ47" s="25"/>
      <c r="BR47" s="25">
        <f t="shared" si="74"/>
        <v>0</v>
      </c>
      <c r="BS47" s="25"/>
      <c r="BT47" s="25"/>
      <c r="BU47" s="25"/>
      <c r="BV47" s="25"/>
      <c r="BW47" s="25"/>
      <c r="BX47" s="40">
        <v>9</v>
      </c>
      <c r="BY47" s="13">
        <f t="shared" si="76"/>
        <v>0</v>
      </c>
      <c r="BZ47" s="13">
        <f t="shared" si="77"/>
        <v>0</v>
      </c>
      <c r="CA47" s="13">
        <f t="shared" si="78"/>
        <v>0</v>
      </c>
      <c r="CB47" s="13">
        <f t="shared" si="79"/>
        <v>0</v>
      </c>
      <c r="CC47" s="13">
        <f t="shared" si="80"/>
        <v>0</v>
      </c>
      <c r="CD47" s="13">
        <f t="shared" si="81"/>
        <v>0</v>
      </c>
      <c r="CE47" s="13">
        <f t="shared" si="82"/>
        <v>0</v>
      </c>
      <c r="CF47" s="16">
        <f t="shared" si="83"/>
        <v>0</v>
      </c>
      <c r="CH47" s="14">
        <v>8</v>
      </c>
      <c r="CI47" s="14">
        <f t="shared" si="84"/>
        <v>0</v>
      </c>
      <c r="CJ47" s="13">
        <f t="shared" si="85"/>
        <v>0</v>
      </c>
      <c r="CK47" s="13">
        <f t="shared" si="86"/>
        <v>0</v>
      </c>
      <c r="CL47" s="13">
        <f t="shared" si="87"/>
        <v>0</v>
      </c>
      <c r="CM47" s="13">
        <f t="shared" si="88"/>
        <v>0</v>
      </c>
      <c r="CN47" s="13">
        <f t="shared" si="89"/>
        <v>0</v>
      </c>
      <c r="CO47" s="16">
        <f t="shared" si="90"/>
        <v>0</v>
      </c>
      <c r="CQ47" s="41"/>
      <c r="CR47" s="7">
        <f t="shared" si="15"/>
        <v>0</v>
      </c>
      <c r="CS47" s="7">
        <f t="shared" si="16"/>
        <v>0</v>
      </c>
      <c r="CT47" s="7">
        <f t="shared" si="17"/>
        <v>0</v>
      </c>
      <c r="CU47" s="7">
        <f t="shared" si="18"/>
        <v>0</v>
      </c>
      <c r="CV47" s="7">
        <f t="shared" si="19"/>
        <v>0</v>
      </c>
      <c r="CW47" s="7">
        <f t="shared" si="20"/>
        <v>0</v>
      </c>
      <c r="CX47" s="41"/>
      <c r="CY47" s="7">
        <f t="shared" si="21"/>
        <v>0</v>
      </c>
      <c r="CZ47" s="7">
        <f t="shared" si="22"/>
        <v>0</v>
      </c>
      <c r="DA47" s="7">
        <f t="shared" si="23"/>
        <v>0</v>
      </c>
      <c r="DB47" s="7">
        <f t="shared" si="24"/>
        <v>0</v>
      </c>
      <c r="DC47" s="7">
        <f t="shared" si="25"/>
        <v>0</v>
      </c>
      <c r="DD47" s="7">
        <f t="shared" si="26"/>
        <v>0</v>
      </c>
      <c r="DF47" s="7">
        <f t="shared" si="27"/>
        <v>0</v>
      </c>
      <c r="DG47" s="7">
        <f t="shared" si="28"/>
        <v>0</v>
      </c>
      <c r="DH47" s="7">
        <f t="shared" si="29"/>
        <v>0</v>
      </c>
      <c r="DI47" s="7">
        <f t="shared" si="30"/>
        <v>0</v>
      </c>
      <c r="DJ47" s="7">
        <f t="shared" si="31"/>
        <v>0</v>
      </c>
      <c r="DK47" s="7">
        <f t="shared" si="32"/>
        <v>0</v>
      </c>
      <c r="DM47" s="7">
        <f t="shared" si="33"/>
        <v>0</v>
      </c>
      <c r="DN47" s="7">
        <f t="shared" si="34"/>
        <v>0</v>
      </c>
      <c r="DO47" s="7">
        <f t="shared" si="35"/>
        <v>0</v>
      </c>
      <c r="DP47" s="7">
        <f t="shared" si="36"/>
        <v>0</v>
      </c>
      <c r="DQ47" s="7">
        <f t="shared" si="37"/>
        <v>0</v>
      </c>
      <c r="DR47" s="7">
        <f t="shared" si="38"/>
        <v>0</v>
      </c>
      <c r="DT47" s="7">
        <f t="shared" si="39"/>
        <v>0</v>
      </c>
      <c r="DU47" s="7">
        <f t="shared" si="40"/>
        <v>0</v>
      </c>
      <c r="DV47" s="7">
        <f t="shared" si="41"/>
        <v>0</v>
      </c>
      <c r="DW47" s="7">
        <f t="shared" si="42"/>
        <v>0</v>
      </c>
      <c r="DX47" s="7">
        <f t="shared" si="43"/>
        <v>0</v>
      </c>
      <c r="DY47" s="7">
        <f t="shared" si="44"/>
        <v>0</v>
      </c>
      <c r="EA47" s="7">
        <f t="shared" si="45"/>
        <v>0</v>
      </c>
      <c r="EB47" s="7">
        <f t="shared" si="46"/>
        <v>0</v>
      </c>
      <c r="EC47" s="7">
        <f t="shared" si="47"/>
        <v>0</v>
      </c>
      <c r="ED47" s="7">
        <f t="shared" si="48"/>
        <v>0</v>
      </c>
      <c r="EE47" s="7">
        <f t="shared" si="49"/>
        <v>0</v>
      </c>
      <c r="EF47" s="7">
        <f t="shared" si="50"/>
        <v>0</v>
      </c>
      <c r="EH47" s="7">
        <f t="shared" si="51"/>
        <v>0</v>
      </c>
      <c r="EI47" s="7">
        <f t="shared" si="52"/>
        <v>0</v>
      </c>
      <c r="EJ47" s="7">
        <f t="shared" si="53"/>
        <v>0</v>
      </c>
      <c r="EK47" s="7">
        <f t="shared" si="54"/>
        <v>0</v>
      </c>
      <c r="EL47" s="7">
        <f t="shared" si="55"/>
        <v>0</v>
      </c>
      <c r="EM47" s="7">
        <f t="shared" si="56"/>
        <v>0</v>
      </c>
      <c r="EO47" s="7">
        <f t="shared" si="57"/>
        <v>0</v>
      </c>
      <c r="EP47" s="7">
        <f t="shared" si="58"/>
        <v>0</v>
      </c>
      <c r="EQ47" s="7">
        <f t="shared" si="59"/>
        <v>0</v>
      </c>
      <c r="ER47" s="7">
        <f t="shared" si="60"/>
        <v>0</v>
      </c>
      <c r="ES47" s="7">
        <f t="shared" si="61"/>
        <v>0</v>
      </c>
      <c r="ET47" s="7">
        <f t="shared" si="62"/>
        <v>0</v>
      </c>
    </row>
    <row r="48" spans="2:150" x14ac:dyDescent="0.2">
      <c r="B48" s="23" t="str">
        <f t="shared" si="63"/>
        <v/>
      </c>
      <c r="C48" s="23" t="str">
        <f t="shared" si="64"/>
        <v/>
      </c>
      <c r="D48" s="23" t="str">
        <f t="shared" si="65"/>
        <v/>
      </c>
      <c r="E48" s="23" t="str">
        <f t="shared" si="66"/>
        <v/>
      </c>
      <c r="F48" s="23" t="str">
        <f t="shared" si="67"/>
        <v/>
      </c>
      <c r="G48" s="23" t="str">
        <f t="shared" si="68"/>
        <v/>
      </c>
      <c r="H48" s="23" t="str">
        <f t="shared" si="69"/>
        <v/>
      </c>
      <c r="I48" s="23"/>
      <c r="J48" s="23"/>
      <c r="K48" s="23"/>
      <c r="L48" s="23"/>
      <c r="N48" s="23"/>
      <c r="O48" s="25"/>
      <c r="P48" s="25"/>
      <c r="Q48" s="25"/>
      <c r="R48" s="25"/>
      <c r="S48" s="23"/>
      <c r="T48" s="23"/>
      <c r="U48" s="25"/>
      <c r="V48" s="25"/>
      <c r="W48" s="25">
        <f t="shared" si="14"/>
        <v>0</v>
      </c>
      <c r="X48" s="25"/>
      <c r="Y48" s="25"/>
      <c r="Z48" s="25"/>
      <c r="AA48" s="25"/>
      <c r="AB48" s="25"/>
      <c r="AC48" s="25"/>
      <c r="AD48" s="23"/>
      <c r="AE48" s="23"/>
      <c r="AF48" s="25"/>
      <c r="AG48" s="25"/>
      <c r="AH48" s="25">
        <f t="shared" si="70"/>
        <v>0</v>
      </c>
      <c r="AI48" s="25"/>
      <c r="AJ48" s="25"/>
      <c r="AK48" s="25"/>
      <c r="AL48" s="25"/>
      <c r="AM48" s="23"/>
      <c r="AN48" s="23"/>
      <c r="AO48" s="25"/>
      <c r="AP48" s="25"/>
      <c r="AQ48" s="25">
        <f t="shared" si="71"/>
        <v>0</v>
      </c>
      <c r="AR48" s="25"/>
      <c r="AS48" s="25"/>
      <c r="AT48" s="25"/>
      <c r="AU48" s="25"/>
      <c r="AV48" s="23"/>
      <c r="AW48" s="23"/>
      <c r="AX48" s="25"/>
      <c r="AY48" s="25"/>
      <c r="AZ48" s="25">
        <f t="shared" si="72"/>
        <v>0</v>
      </c>
      <c r="BA48" s="25"/>
      <c r="BB48" s="25"/>
      <c r="BC48" s="25"/>
      <c r="BD48" s="25"/>
      <c r="BE48" s="23"/>
      <c r="BF48" s="23"/>
      <c r="BG48" s="25"/>
      <c r="BH48" s="25"/>
      <c r="BI48" s="25">
        <f t="shared" si="73"/>
        <v>0</v>
      </c>
      <c r="BJ48" s="25"/>
      <c r="BK48" s="25"/>
      <c r="BL48" s="25"/>
      <c r="BM48" s="25"/>
      <c r="BN48" s="23"/>
      <c r="BO48" s="23"/>
      <c r="BP48" s="25"/>
      <c r="BQ48" s="25"/>
      <c r="BR48" s="25">
        <f t="shared" si="74"/>
        <v>0</v>
      </c>
      <c r="BS48" s="25"/>
      <c r="BT48" s="25"/>
      <c r="BU48" s="25"/>
      <c r="BV48" s="25"/>
      <c r="BW48" s="25"/>
      <c r="BX48" s="40">
        <v>10</v>
      </c>
      <c r="BY48" s="13">
        <f t="shared" si="76"/>
        <v>0</v>
      </c>
      <c r="BZ48" s="13">
        <f t="shared" si="77"/>
        <v>0</v>
      </c>
      <c r="CA48" s="13">
        <f t="shared" si="78"/>
        <v>0</v>
      </c>
      <c r="CB48" s="13">
        <f t="shared" si="79"/>
        <v>0</v>
      </c>
      <c r="CC48" s="13">
        <f t="shared" si="80"/>
        <v>0</v>
      </c>
      <c r="CD48" s="13">
        <f t="shared" si="81"/>
        <v>0</v>
      </c>
      <c r="CE48" s="13">
        <f t="shared" si="82"/>
        <v>0</v>
      </c>
      <c r="CF48" s="16">
        <f t="shared" si="83"/>
        <v>0</v>
      </c>
      <c r="CH48" s="14">
        <v>9</v>
      </c>
      <c r="CI48" s="14">
        <f t="shared" si="84"/>
        <v>0</v>
      </c>
      <c r="CJ48" s="13">
        <f t="shared" si="85"/>
        <v>0</v>
      </c>
      <c r="CK48" s="13">
        <f t="shared" si="86"/>
        <v>0</v>
      </c>
      <c r="CL48" s="13">
        <f t="shared" si="87"/>
        <v>0</v>
      </c>
      <c r="CM48" s="13">
        <f t="shared" si="88"/>
        <v>0</v>
      </c>
      <c r="CN48" s="13">
        <f t="shared" si="89"/>
        <v>0</v>
      </c>
      <c r="CO48" s="16">
        <f t="shared" si="90"/>
        <v>0</v>
      </c>
      <c r="CQ48" s="41"/>
      <c r="CR48" s="7">
        <f t="shared" si="15"/>
        <v>0</v>
      </c>
      <c r="CS48" s="7">
        <f t="shared" si="16"/>
        <v>0</v>
      </c>
      <c r="CT48" s="7">
        <f t="shared" si="17"/>
        <v>0</v>
      </c>
      <c r="CU48" s="7">
        <f t="shared" si="18"/>
        <v>0</v>
      </c>
      <c r="CV48" s="7">
        <f t="shared" si="19"/>
        <v>0</v>
      </c>
      <c r="CW48" s="7">
        <f t="shared" si="20"/>
        <v>0</v>
      </c>
      <c r="CX48" s="41"/>
      <c r="CY48" s="7">
        <f t="shared" si="21"/>
        <v>0</v>
      </c>
      <c r="CZ48" s="7">
        <f t="shared" si="22"/>
        <v>0</v>
      </c>
      <c r="DA48" s="7">
        <f t="shared" si="23"/>
        <v>0</v>
      </c>
      <c r="DB48" s="7">
        <f t="shared" si="24"/>
        <v>0</v>
      </c>
      <c r="DC48" s="7">
        <f t="shared" si="25"/>
        <v>0</v>
      </c>
      <c r="DD48" s="7">
        <f t="shared" si="26"/>
        <v>0</v>
      </c>
      <c r="DF48" s="7">
        <f t="shared" si="27"/>
        <v>0</v>
      </c>
      <c r="DG48" s="7">
        <f t="shared" si="28"/>
        <v>0</v>
      </c>
      <c r="DH48" s="7">
        <f t="shared" si="29"/>
        <v>0</v>
      </c>
      <c r="DI48" s="7">
        <f t="shared" si="30"/>
        <v>0</v>
      </c>
      <c r="DJ48" s="7">
        <f t="shared" si="31"/>
        <v>0</v>
      </c>
      <c r="DK48" s="7">
        <f t="shared" si="32"/>
        <v>0</v>
      </c>
      <c r="DM48" s="7">
        <f t="shared" si="33"/>
        <v>0</v>
      </c>
      <c r="DN48" s="7">
        <f t="shared" si="34"/>
        <v>0</v>
      </c>
      <c r="DO48" s="7">
        <f t="shared" si="35"/>
        <v>0</v>
      </c>
      <c r="DP48" s="7">
        <f t="shared" si="36"/>
        <v>0</v>
      </c>
      <c r="DQ48" s="7">
        <f t="shared" si="37"/>
        <v>0</v>
      </c>
      <c r="DR48" s="7">
        <f t="shared" si="38"/>
        <v>0</v>
      </c>
      <c r="DT48" s="7">
        <f t="shared" si="39"/>
        <v>0</v>
      </c>
      <c r="DU48" s="7">
        <f t="shared" si="40"/>
        <v>0</v>
      </c>
      <c r="DV48" s="7">
        <f t="shared" si="41"/>
        <v>0</v>
      </c>
      <c r="DW48" s="7">
        <f t="shared" si="42"/>
        <v>0</v>
      </c>
      <c r="DX48" s="7">
        <f t="shared" si="43"/>
        <v>0</v>
      </c>
      <c r="DY48" s="7">
        <f t="shared" si="44"/>
        <v>0</v>
      </c>
      <c r="EA48" s="7">
        <f t="shared" si="45"/>
        <v>0</v>
      </c>
      <c r="EB48" s="7">
        <f t="shared" si="46"/>
        <v>0</v>
      </c>
      <c r="EC48" s="7">
        <f t="shared" si="47"/>
        <v>0</v>
      </c>
      <c r="ED48" s="7">
        <f t="shared" si="48"/>
        <v>0</v>
      </c>
      <c r="EE48" s="7">
        <f t="shared" si="49"/>
        <v>0</v>
      </c>
      <c r="EF48" s="7">
        <f t="shared" si="50"/>
        <v>0</v>
      </c>
      <c r="EH48" s="7">
        <f t="shared" si="51"/>
        <v>0</v>
      </c>
      <c r="EI48" s="7">
        <f t="shared" si="52"/>
        <v>0</v>
      </c>
      <c r="EJ48" s="7">
        <f t="shared" si="53"/>
        <v>0</v>
      </c>
      <c r="EK48" s="7">
        <f t="shared" si="54"/>
        <v>0</v>
      </c>
      <c r="EL48" s="7">
        <f t="shared" si="55"/>
        <v>0</v>
      </c>
      <c r="EM48" s="7">
        <f t="shared" si="56"/>
        <v>0</v>
      </c>
      <c r="EO48" s="7">
        <f t="shared" si="57"/>
        <v>0</v>
      </c>
      <c r="EP48" s="7">
        <f t="shared" si="58"/>
        <v>0</v>
      </c>
      <c r="EQ48" s="7">
        <f t="shared" si="59"/>
        <v>0</v>
      </c>
      <c r="ER48" s="7">
        <f t="shared" si="60"/>
        <v>0</v>
      </c>
      <c r="ES48" s="7">
        <f t="shared" si="61"/>
        <v>0</v>
      </c>
      <c r="ET48" s="7">
        <f t="shared" si="62"/>
        <v>0</v>
      </c>
    </row>
    <row r="49" spans="1:150" x14ac:dyDescent="0.2">
      <c r="B49" s="23" t="str">
        <f t="shared" si="63"/>
        <v/>
      </c>
      <c r="C49" s="23" t="str">
        <f t="shared" si="64"/>
        <v/>
      </c>
      <c r="D49" s="23" t="str">
        <f t="shared" si="65"/>
        <v/>
      </c>
      <c r="E49" s="23" t="str">
        <f t="shared" si="66"/>
        <v/>
      </c>
      <c r="F49" s="23" t="str">
        <f t="shared" si="67"/>
        <v/>
      </c>
      <c r="G49" s="23" t="str">
        <f t="shared" si="68"/>
        <v/>
      </c>
      <c r="H49" s="23" t="str">
        <f t="shared" si="69"/>
        <v/>
      </c>
      <c r="I49" s="23"/>
      <c r="J49" s="23"/>
      <c r="K49" s="23"/>
      <c r="L49" s="23"/>
      <c r="N49" s="23"/>
      <c r="O49" s="25"/>
      <c r="P49" s="25"/>
      <c r="Q49" s="25"/>
      <c r="R49" s="25"/>
      <c r="S49" s="23"/>
      <c r="T49" s="23"/>
      <c r="U49" s="25"/>
      <c r="V49" s="25"/>
      <c r="W49" s="25">
        <f t="shared" si="14"/>
        <v>0</v>
      </c>
      <c r="X49" s="25"/>
      <c r="Y49" s="25"/>
      <c r="Z49" s="25"/>
      <c r="AA49" s="25"/>
      <c r="AB49" s="25"/>
      <c r="AC49" s="25"/>
      <c r="AD49" s="23"/>
      <c r="AE49" s="23"/>
      <c r="AF49" s="25"/>
      <c r="AG49" s="25"/>
      <c r="AH49" s="25">
        <f t="shared" si="70"/>
        <v>0</v>
      </c>
      <c r="AI49" s="25"/>
      <c r="AJ49" s="25"/>
      <c r="AK49" s="25"/>
      <c r="AL49" s="25"/>
      <c r="AM49" s="23"/>
      <c r="AN49" s="23"/>
      <c r="AO49" s="25"/>
      <c r="AP49" s="25"/>
      <c r="AQ49" s="25">
        <f t="shared" si="71"/>
        <v>0</v>
      </c>
      <c r="AR49" s="25"/>
      <c r="AS49" s="25"/>
      <c r="AT49" s="25"/>
      <c r="AU49" s="25"/>
      <c r="AV49" s="23"/>
      <c r="AW49" s="23"/>
      <c r="AX49" s="25"/>
      <c r="AY49" s="25"/>
      <c r="AZ49" s="25">
        <f t="shared" si="72"/>
        <v>0</v>
      </c>
      <c r="BA49" s="25"/>
      <c r="BB49" s="25"/>
      <c r="BC49" s="25"/>
      <c r="BD49" s="25"/>
      <c r="BE49" s="23"/>
      <c r="BF49" s="23"/>
      <c r="BG49" s="25"/>
      <c r="BH49" s="25"/>
      <c r="BI49" s="25">
        <f t="shared" si="73"/>
        <v>0</v>
      </c>
      <c r="BJ49" s="25"/>
      <c r="BK49" s="25"/>
      <c r="BL49" s="25"/>
      <c r="BM49" s="25"/>
      <c r="BN49" s="23"/>
      <c r="BO49" s="23"/>
      <c r="BP49" s="25"/>
      <c r="BQ49" s="25"/>
      <c r="BR49" s="25">
        <f t="shared" si="74"/>
        <v>0</v>
      </c>
      <c r="BS49" s="25"/>
      <c r="BT49" s="25"/>
      <c r="BU49" s="25"/>
      <c r="BV49" s="25"/>
      <c r="BW49" s="25"/>
      <c r="BX49" s="40" t="s">
        <v>74</v>
      </c>
      <c r="BY49" s="13">
        <f t="shared" si="76"/>
        <v>0</v>
      </c>
      <c r="BZ49" s="13">
        <f t="shared" si="77"/>
        <v>0</v>
      </c>
      <c r="CA49" s="13">
        <f t="shared" si="78"/>
        <v>0</v>
      </c>
      <c r="CB49" s="13">
        <f t="shared" si="79"/>
        <v>0</v>
      </c>
      <c r="CC49" s="13">
        <f t="shared" si="80"/>
        <v>0</v>
      </c>
      <c r="CD49" s="13">
        <f t="shared" si="81"/>
        <v>0</v>
      </c>
      <c r="CE49" s="13">
        <f t="shared" si="82"/>
        <v>0</v>
      </c>
      <c r="CF49" s="16">
        <f t="shared" si="83"/>
        <v>0</v>
      </c>
      <c r="CH49" s="14">
        <v>10</v>
      </c>
      <c r="CI49" s="14">
        <f t="shared" si="84"/>
        <v>0</v>
      </c>
      <c r="CJ49" s="13">
        <f t="shared" si="85"/>
        <v>0</v>
      </c>
      <c r="CK49" s="13">
        <f t="shared" si="86"/>
        <v>0</v>
      </c>
      <c r="CL49" s="13">
        <f t="shared" si="87"/>
        <v>0</v>
      </c>
      <c r="CM49" s="13">
        <f t="shared" si="88"/>
        <v>0</v>
      </c>
      <c r="CN49" s="13">
        <f t="shared" si="89"/>
        <v>0</v>
      </c>
      <c r="CO49" s="16">
        <f t="shared" si="90"/>
        <v>0</v>
      </c>
      <c r="CQ49" s="41"/>
      <c r="CR49" s="7">
        <f t="shared" si="15"/>
        <v>0</v>
      </c>
      <c r="CS49" s="7">
        <f t="shared" si="16"/>
        <v>0</v>
      </c>
      <c r="CT49" s="7">
        <f t="shared" si="17"/>
        <v>0</v>
      </c>
      <c r="CU49" s="7">
        <f t="shared" si="18"/>
        <v>0</v>
      </c>
      <c r="CV49" s="7">
        <f t="shared" si="19"/>
        <v>0</v>
      </c>
      <c r="CW49" s="7">
        <f t="shared" si="20"/>
        <v>0</v>
      </c>
      <c r="CX49" s="41"/>
      <c r="CY49" s="7">
        <f t="shared" si="21"/>
        <v>0</v>
      </c>
      <c r="CZ49" s="7">
        <f t="shared" si="22"/>
        <v>0</v>
      </c>
      <c r="DA49" s="7">
        <f t="shared" si="23"/>
        <v>0</v>
      </c>
      <c r="DB49" s="7">
        <f t="shared" si="24"/>
        <v>0</v>
      </c>
      <c r="DC49" s="7">
        <f t="shared" si="25"/>
        <v>0</v>
      </c>
      <c r="DD49" s="7">
        <f t="shared" si="26"/>
        <v>0</v>
      </c>
      <c r="DF49" s="7">
        <f t="shared" si="27"/>
        <v>0</v>
      </c>
      <c r="DG49" s="7">
        <f t="shared" si="28"/>
        <v>0</v>
      </c>
      <c r="DH49" s="7">
        <f t="shared" si="29"/>
        <v>0</v>
      </c>
      <c r="DI49" s="7">
        <f t="shared" si="30"/>
        <v>0</v>
      </c>
      <c r="DJ49" s="7">
        <f t="shared" si="31"/>
        <v>0</v>
      </c>
      <c r="DK49" s="7">
        <f t="shared" si="32"/>
        <v>0</v>
      </c>
      <c r="DM49" s="7">
        <f t="shared" si="33"/>
        <v>0</v>
      </c>
      <c r="DN49" s="7">
        <f t="shared" si="34"/>
        <v>0</v>
      </c>
      <c r="DO49" s="7">
        <f t="shared" si="35"/>
        <v>0</v>
      </c>
      <c r="DP49" s="7">
        <f t="shared" si="36"/>
        <v>0</v>
      </c>
      <c r="DQ49" s="7">
        <f t="shared" si="37"/>
        <v>0</v>
      </c>
      <c r="DR49" s="7">
        <f t="shared" si="38"/>
        <v>0</v>
      </c>
      <c r="DT49" s="7">
        <f t="shared" si="39"/>
        <v>0</v>
      </c>
      <c r="DU49" s="7">
        <f t="shared" si="40"/>
        <v>0</v>
      </c>
      <c r="DV49" s="7">
        <f t="shared" si="41"/>
        <v>0</v>
      </c>
      <c r="DW49" s="7">
        <f t="shared" si="42"/>
        <v>0</v>
      </c>
      <c r="DX49" s="7">
        <f t="shared" si="43"/>
        <v>0</v>
      </c>
      <c r="DY49" s="7">
        <f t="shared" si="44"/>
        <v>0</v>
      </c>
      <c r="EA49" s="7">
        <f t="shared" si="45"/>
        <v>0</v>
      </c>
      <c r="EB49" s="7">
        <f t="shared" si="46"/>
        <v>0</v>
      </c>
      <c r="EC49" s="7">
        <f t="shared" si="47"/>
        <v>0</v>
      </c>
      <c r="ED49" s="7">
        <f t="shared" si="48"/>
        <v>0</v>
      </c>
      <c r="EE49" s="7">
        <f t="shared" si="49"/>
        <v>0</v>
      </c>
      <c r="EF49" s="7">
        <f t="shared" si="50"/>
        <v>0</v>
      </c>
      <c r="EH49" s="7">
        <f t="shared" si="51"/>
        <v>0</v>
      </c>
      <c r="EI49" s="7">
        <f t="shared" si="52"/>
        <v>0</v>
      </c>
      <c r="EJ49" s="7">
        <f t="shared" si="53"/>
        <v>0</v>
      </c>
      <c r="EK49" s="7">
        <f t="shared" si="54"/>
        <v>0</v>
      </c>
      <c r="EL49" s="7">
        <f t="shared" si="55"/>
        <v>0</v>
      </c>
      <c r="EM49" s="7">
        <f t="shared" si="56"/>
        <v>0</v>
      </c>
      <c r="EO49" s="7">
        <f t="shared" si="57"/>
        <v>0</v>
      </c>
      <c r="EP49" s="7">
        <f t="shared" si="58"/>
        <v>0</v>
      </c>
      <c r="EQ49" s="7">
        <f t="shared" si="59"/>
        <v>0</v>
      </c>
      <c r="ER49" s="7">
        <f t="shared" si="60"/>
        <v>0</v>
      </c>
      <c r="ES49" s="7">
        <f t="shared" si="61"/>
        <v>0</v>
      </c>
      <c r="ET49" s="7">
        <f t="shared" si="62"/>
        <v>0</v>
      </c>
    </row>
    <row r="50" spans="1:150" x14ac:dyDescent="0.2">
      <c r="B50" s="23" t="str">
        <f t="shared" si="63"/>
        <v/>
      </c>
      <c r="C50" s="23" t="str">
        <f t="shared" si="64"/>
        <v/>
      </c>
      <c r="D50" s="23" t="str">
        <f t="shared" si="65"/>
        <v/>
      </c>
      <c r="E50" s="23" t="str">
        <f t="shared" si="66"/>
        <v/>
      </c>
      <c r="F50" s="23" t="str">
        <f t="shared" si="67"/>
        <v/>
      </c>
      <c r="G50" s="23" t="str">
        <f t="shared" si="68"/>
        <v/>
      </c>
      <c r="H50" s="23" t="str">
        <f t="shared" si="69"/>
        <v/>
      </c>
      <c r="I50" s="23"/>
      <c r="J50" s="23"/>
      <c r="K50" s="23"/>
      <c r="L50" s="23"/>
      <c r="N50" s="23"/>
      <c r="O50" s="25"/>
      <c r="P50" s="25"/>
      <c r="Q50" s="25"/>
      <c r="R50" s="25"/>
      <c r="S50" s="23"/>
      <c r="T50" s="23"/>
      <c r="U50" s="25"/>
      <c r="V50" s="25"/>
      <c r="W50" s="25">
        <f t="shared" si="14"/>
        <v>0</v>
      </c>
      <c r="X50" s="25"/>
      <c r="Y50" s="25"/>
      <c r="Z50" s="25"/>
      <c r="AA50" s="25"/>
      <c r="AB50" s="25"/>
      <c r="AC50" s="25"/>
      <c r="AD50" s="23"/>
      <c r="AE50" s="23"/>
      <c r="AF50" s="25"/>
      <c r="AG50" s="25"/>
      <c r="AH50" s="25">
        <f t="shared" si="70"/>
        <v>0</v>
      </c>
      <c r="AI50" s="25"/>
      <c r="AJ50" s="25"/>
      <c r="AK50" s="25"/>
      <c r="AL50" s="25"/>
      <c r="AM50" s="23"/>
      <c r="AN50" s="23"/>
      <c r="AO50" s="25"/>
      <c r="AP50" s="25"/>
      <c r="AQ50" s="25">
        <f t="shared" si="71"/>
        <v>0</v>
      </c>
      <c r="AR50" s="25"/>
      <c r="AS50" s="25"/>
      <c r="AT50" s="25"/>
      <c r="AU50" s="25"/>
      <c r="AV50" s="23"/>
      <c r="AW50" s="23"/>
      <c r="AX50" s="25"/>
      <c r="AY50" s="25"/>
      <c r="AZ50" s="25">
        <f t="shared" si="72"/>
        <v>0</v>
      </c>
      <c r="BA50" s="25"/>
      <c r="BB50" s="25"/>
      <c r="BC50" s="25"/>
      <c r="BD50" s="25"/>
      <c r="BE50" s="23"/>
      <c r="BF50" s="23"/>
      <c r="BG50" s="25"/>
      <c r="BH50" s="25"/>
      <c r="BI50" s="25">
        <f t="shared" si="73"/>
        <v>0</v>
      </c>
      <c r="BJ50" s="25"/>
      <c r="BK50" s="25"/>
      <c r="BL50" s="25"/>
      <c r="BM50" s="25"/>
      <c r="BN50" s="23"/>
      <c r="BO50" s="23"/>
      <c r="BP50" s="25"/>
      <c r="BQ50" s="25"/>
      <c r="BR50" s="25">
        <f t="shared" si="74"/>
        <v>0</v>
      </c>
      <c r="BS50" s="25"/>
      <c r="BT50" s="25"/>
      <c r="BU50" s="25"/>
      <c r="BV50" s="25"/>
      <c r="BW50" s="25"/>
      <c r="BX50" s="38" t="s">
        <v>14</v>
      </c>
      <c r="BY50" s="39">
        <f>SUM(BY39:BY49)</f>
        <v>0</v>
      </c>
      <c r="BZ50" s="39">
        <f>SUM(BZ39:BZ49)</f>
        <v>0</v>
      </c>
      <c r="CA50" s="39">
        <f t="shared" ref="CA50:CF50" si="91">SUM(CA39:CA49)</f>
        <v>0</v>
      </c>
      <c r="CB50" s="39">
        <f t="shared" si="91"/>
        <v>0</v>
      </c>
      <c r="CC50" s="39">
        <f t="shared" si="91"/>
        <v>0</v>
      </c>
      <c r="CD50" s="39">
        <f t="shared" si="91"/>
        <v>0</v>
      </c>
      <c r="CE50" s="39">
        <f t="shared" si="91"/>
        <v>0</v>
      </c>
      <c r="CF50" s="42">
        <f t="shared" si="91"/>
        <v>0</v>
      </c>
      <c r="CH50" s="46" t="s">
        <v>74</v>
      </c>
      <c r="CI50" s="46">
        <f t="shared" si="84"/>
        <v>0</v>
      </c>
      <c r="CJ50" s="47">
        <f t="shared" si="85"/>
        <v>0</v>
      </c>
      <c r="CK50" s="47">
        <f t="shared" si="86"/>
        <v>0</v>
      </c>
      <c r="CL50" s="47">
        <f t="shared" si="87"/>
        <v>0</v>
      </c>
      <c r="CM50" s="47">
        <f t="shared" si="88"/>
        <v>0</v>
      </c>
      <c r="CN50" s="47">
        <f t="shared" si="89"/>
        <v>0</v>
      </c>
      <c r="CO50" s="48">
        <f t="shared" si="90"/>
        <v>0</v>
      </c>
      <c r="CP50" s="13"/>
      <c r="CQ50" s="41"/>
      <c r="CR50" s="7">
        <f t="shared" si="15"/>
        <v>0</v>
      </c>
      <c r="CS50" s="7">
        <f t="shared" si="16"/>
        <v>0</v>
      </c>
      <c r="CT50" s="7">
        <f t="shared" si="17"/>
        <v>0</v>
      </c>
      <c r="CU50" s="7">
        <f t="shared" si="18"/>
        <v>0</v>
      </c>
      <c r="CV50" s="7">
        <f t="shared" si="19"/>
        <v>0</v>
      </c>
      <c r="CW50" s="7">
        <f t="shared" si="20"/>
        <v>0</v>
      </c>
      <c r="CX50" s="41"/>
      <c r="CY50" s="7">
        <f t="shared" si="21"/>
        <v>0</v>
      </c>
      <c r="CZ50" s="7">
        <f t="shared" si="22"/>
        <v>0</v>
      </c>
      <c r="DA50" s="7">
        <f t="shared" si="23"/>
        <v>0</v>
      </c>
      <c r="DB50" s="7">
        <f t="shared" si="24"/>
        <v>0</v>
      </c>
      <c r="DC50" s="7">
        <f t="shared" si="25"/>
        <v>0</v>
      </c>
      <c r="DD50" s="7">
        <f t="shared" si="26"/>
        <v>0</v>
      </c>
      <c r="DF50" s="7">
        <f t="shared" si="27"/>
        <v>0</v>
      </c>
      <c r="DG50" s="7">
        <f t="shared" si="28"/>
        <v>0</v>
      </c>
      <c r="DH50" s="7">
        <f t="shared" si="29"/>
        <v>0</v>
      </c>
      <c r="DI50" s="7">
        <f t="shared" si="30"/>
        <v>0</v>
      </c>
      <c r="DJ50" s="7">
        <f t="shared" si="31"/>
        <v>0</v>
      </c>
      <c r="DK50" s="7">
        <f t="shared" si="32"/>
        <v>0</v>
      </c>
      <c r="DM50" s="7">
        <f t="shared" si="33"/>
        <v>0</v>
      </c>
      <c r="DN50" s="7">
        <f t="shared" si="34"/>
        <v>0</v>
      </c>
      <c r="DO50" s="7">
        <f t="shared" si="35"/>
        <v>0</v>
      </c>
      <c r="DP50" s="7">
        <f t="shared" si="36"/>
        <v>0</v>
      </c>
      <c r="DQ50" s="7">
        <f t="shared" si="37"/>
        <v>0</v>
      </c>
      <c r="DR50" s="7">
        <f t="shared" si="38"/>
        <v>0</v>
      </c>
      <c r="DT50" s="7">
        <f t="shared" si="39"/>
        <v>0</v>
      </c>
      <c r="DU50" s="7">
        <f t="shared" si="40"/>
        <v>0</v>
      </c>
      <c r="DV50" s="7">
        <f t="shared" si="41"/>
        <v>0</v>
      </c>
      <c r="DW50" s="7">
        <f t="shared" si="42"/>
        <v>0</v>
      </c>
      <c r="DX50" s="7">
        <f t="shared" si="43"/>
        <v>0</v>
      </c>
      <c r="DY50" s="7">
        <f t="shared" si="44"/>
        <v>0</v>
      </c>
      <c r="EA50" s="7">
        <f t="shared" si="45"/>
        <v>0</v>
      </c>
      <c r="EB50" s="7">
        <f t="shared" si="46"/>
        <v>0</v>
      </c>
      <c r="EC50" s="7">
        <f t="shared" si="47"/>
        <v>0</v>
      </c>
      <c r="ED50" s="7">
        <f t="shared" si="48"/>
        <v>0</v>
      </c>
      <c r="EE50" s="7">
        <f t="shared" si="49"/>
        <v>0</v>
      </c>
      <c r="EF50" s="7">
        <f t="shared" si="50"/>
        <v>0</v>
      </c>
      <c r="EH50" s="7">
        <f t="shared" si="51"/>
        <v>0</v>
      </c>
      <c r="EI50" s="7">
        <f t="shared" si="52"/>
        <v>0</v>
      </c>
      <c r="EJ50" s="7">
        <f t="shared" si="53"/>
        <v>0</v>
      </c>
      <c r="EK50" s="7">
        <f t="shared" si="54"/>
        <v>0</v>
      </c>
      <c r="EL50" s="7">
        <f t="shared" si="55"/>
        <v>0</v>
      </c>
      <c r="EM50" s="7">
        <f t="shared" si="56"/>
        <v>0</v>
      </c>
      <c r="EO50" s="7">
        <f t="shared" si="57"/>
        <v>0</v>
      </c>
      <c r="EP50" s="7">
        <f t="shared" si="58"/>
        <v>0</v>
      </c>
      <c r="EQ50" s="7">
        <f t="shared" si="59"/>
        <v>0</v>
      </c>
      <c r="ER50" s="7">
        <f t="shared" si="60"/>
        <v>0</v>
      </c>
      <c r="ES50" s="7">
        <f t="shared" si="61"/>
        <v>0</v>
      </c>
      <c r="ET50" s="7">
        <f t="shared" si="62"/>
        <v>0</v>
      </c>
    </row>
    <row r="51" spans="1:150" x14ac:dyDescent="0.2">
      <c r="B51" s="23" t="str">
        <f t="shared" si="63"/>
        <v/>
      </c>
      <c r="C51" s="23" t="str">
        <f t="shared" si="64"/>
        <v/>
      </c>
      <c r="D51" s="23" t="str">
        <f t="shared" si="65"/>
        <v/>
      </c>
      <c r="E51" s="23" t="str">
        <f t="shared" si="66"/>
        <v/>
      </c>
      <c r="F51" s="23" t="str">
        <f t="shared" si="67"/>
        <v/>
      </c>
      <c r="G51" s="23" t="str">
        <f t="shared" si="68"/>
        <v/>
      </c>
      <c r="H51" s="23" t="str">
        <f t="shared" si="69"/>
        <v/>
      </c>
      <c r="I51" s="23"/>
      <c r="J51" s="23"/>
      <c r="K51" s="23"/>
      <c r="L51" s="23"/>
      <c r="N51" s="23"/>
      <c r="O51" s="25"/>
      <c r="P51" s="25"/>
      <c r="Q51" s="25"/>
      <c r="R51" s="25"/>
      <c r="S51" s="23"/>
      <c r="T51" s="23"/>
      <c r="U51" s="25"/>
      <c r="V51" s="25"/>
      <c r="W51" s="25">
        <f t="shared" si="14"/>
        <v>0</v>
      </c>
      <c r="X51" s="25"/>
      <c r="Y51" s="25"/>
      <c r="Z51" s="25"/>
      <c r="AA51" s="25"/>
      <c r="AB51" s="25"/>
      <c r="AC51" s="25"/>
      <c r="AD51" s="23"/>
      <c r="AE51" s="23"/>
      <c r="AF51" s="25"/>
      <c r="AG51" s="25"/>
      <c r="AH51" s="25">
        <f t="shared" si="70"/>
        <v>0</v>
      </c>
      <c r="AI51" s="25"/>
      <c r="AJ51" s="25"/>
      <c r="AK51" s="25"/>
      <c r="AL51" s="25"/>
      <c r="AM51" s="23"/>
      <c r="AN51" s="23"/>
      <c r="AO51" s="25"/>
      <c r="AP51" s="25"/>
      <c r="AQ51" s="25">
        <f t="shared" si="71"/>
        <v>0</v>
      </c>
      <c r="AR51" s="25"/>
      <c r="AS51" s="25"/>
      <c r="AT51" s="25"/>
      <c r="AU51" s="25"/>
      <c r="AV51" s="23"/>
      <c r="AW51" s="23"/>
      <c r="AX51" s="25"/>
      <c r="AY51" s="25"/>
      <c r="AZ51" s="25">
        <f t="shared" si="72"/>
        <v>0</v>
      </c>
      <c r="BA51" s="25"/>
      <c r="BB51" s="25"/>
      <c r="BC51" s="25"/>
      <c r="BD51" s="25"/>
      <c r="BE51" s="23"/>
      <c r="BF51" s="23"/>
      <c r="BG51" s="25"/>
      <c r="BH51" s="25"/>
      <c r="BI51" s="25">
        <f t="shared" si="73"/>
        <v>0</v>
      </c>
      <c r="BJ51" s="25"/>
      <c r="BK51" s="25"/>
      <c r="BL51" s="25"/>
      <c r="BM51" s="25"/>
      <c r="BN51" s="23"/>
      <c r="BO51" s="23"/>
      <c r="BP51" s="25"/>
      <c r="BQ51" s="25"/>
      <c r="BR51" s="25">
        <f t="shared" si="74"/>
        <v>0</v>
      </c>
      <c r="BS51" s="25"/>
      <c r="BT51" s="25"/>
      <c r="BU51" s="25"/>
      <c r="BV51" s="25"/>
      <c r="BW51" s="25"/>
      <c r="BX51" s="25"/>
      <c r="BY51" s="25"/>
      <c r="CE51" s="41"/>
      <c r="CQ51" s="41"/>
      <c r="CR51" s="7">
        <f t="shared" si="15"/>
        <v>0</v>
      </c>
      <c r="CS51" s="7">
        <f t="shared" si="16"/>
        <v>0</v>
      </c>
      <c r="CT51" s="7">
        <f t="shared" si="17"/>
        <v>0</v>
      </c>
      <c r="CU51" s="7">
        <f t="shared" si="18"/>
        <v>0</v>
      </c>
      <c r="CV51" s="7">
        <f t="shared" si="19"/>
        <v>0</v>
      </c>
      <c r="CW51" s="7">
        <f t="shared" si="20"/>
        <v>0</v>
      </c>
      <c r="CX51" s="41"/>
      <c r="CY51" s="7">
        <f t="shared" si="21"/>
        <v>0</v>
      </c>
      <c r="CZ51" s="7">
        <f t="shared" si="22"/>
        <v>0</v>
      </c>
      <c r="DA51" s="7">
        <f t="shared" si="23"/>
        <v>0</v>
      </c>
      <c r="DB51" s="7">
        <f t="shared" si="24"/>
        <v>0</v>
      </c>
      <c r="DC51" s="7">
        <f t="shared" si="25"/>
        <v>0</v>
      </c>
      <c r="DD51" s="7">
        <f t="shared" si="26"/>
        <v>0</v>
      </c>
      <c r="DF51" s="7">
        <f t="shared" si="27"/>
        <v>0</v>
      </c>
      <c r="DG51" s="7">
        <f t="shared" si="28"/>
        <v>0</v>
      </c>
      <c r="DH51" s="7">
        <f t="shared" si="29"/>
        <v>0</v>
      </c>
      <c r="DI51" s="7">
        <f t="shared" si="30"/>
        <v>0</v>
      </c>
      <c r="DJ51" s="7">
        <f t="shared" si="31"/>
        <v>0</v>
      </c>
      <c r="DK51" s="7">
        <f t="shared" si="32"/>
        <v>0</v>
      </c>
      <c r="DM51" s="7">
        <f t="shared" si="33"/>
        <v>0</v>
      </c>
      <c r="DN51" s="7">
        <f t="shared" si="34"/>
        <v>0</v>
      </c>
      <c r="DO51" s="7">
        <f t="shared" si="35"/>
        <v>0</v>
      </c>
      <c r="DP51" s="7">
        <f t="shared" si="36"/>
        <v>0</v>
      </c>
      <c r="DQ51" s="7">
        <f t="shared" si="37"/>
        <v>0</v>
      </c>
      <c r="DR51" s="7">
        <f t="shared" si="38"/>
        <v>0</v>
      </c>
      <c r="DT51" s="7">
        <f t="shared" si="39"/>
        <v>0</v>
      </c>
      <c r="DU51" s="7">
        <f t="shared" si="40"/>
        <v>0</v>
      </c>
      <c r="DV51" s="7">
        <f t="shared" si="41"/>
        <v>0</v>
      </c>
      <c r="DW51" s="7">
        <f t="shared" si="42"/>
        <v>0</v>
      </c>
      <c r="DX51" s="7">
        <f t="shared" si="43"/>
        <v>0</v>
      </c>
      <c r="DY51" s="7">
        <f t="shared" si="44"/>
        <v>0</v>
      </c>
      <c r="EA51" s="7">
        <f t="shared" si="45"/>
        <v>0</v>
      </c>
      <c r="EB51" s="7">
        <f t="shared" si="46"/>
        <v>0</v>
      </c>
      <c r="EC51" s="7">
        <f t="shared" si="47"/>
        <v>0</v>
      </c>
      <c r="ED51" s="7">
        <f t="shared" si="48"/>
        <v>0</v>
      </c>
      <c r="EE51" s="7">
        <f t="shared" si="49"/>
        <v>0</v>
      </c>
      <c r="EF51" s="7">
        <f t="shared" si="50"/>
        <v>0</v>
      </c>
      <c r="EH51" s="7">
        <f t="shared" si="51"/>
        <v>0</v>
      </c>
      <c r="EI51" s="7">
        <f t="shared" si="52"/>
        <v>0</v>
      </c>
      <c r="EJ51" s="7">
        <f t="shared" si="53"/>
        <v>0</v>
      </c>
      <c r="EK51" s="7">
        <f t="shared" si="54"/>
        <v>0</v>
      </c>
      <c r="EL51" s="7">
        <f t="shared" si="55"/>
        <v>0</v>
      </c>
      <c r="EM51" s="7">
        <f t="shared" si="56"/>
        <v>0</v>
      </c>
      <c r="EO51" s="7">
        <f t="shared" si="57"/>
        <v>0</v>
      </c>
      <c r="EP51" s="7">
        <f t="shared" si="58"/>
        <v>0</v>
      </c>
      <c r="EQ51" s="7">
        <f t="shared" si="59"/>
        <v>0</v>
      </c>
      <c r="ER51" s="7">
        <f t="shared" si="60"/>
        <v>0</v>
      </c>
      <c r="ES51" s="7">
        <f t="shared" si="61"/>
        <v>0</v>
      </c>
      <c r="ET51" s="7">
        <f t="shared" si="62"/>
        <v>0</v>
      </c>
    </row>
    <row r="52" spans="1:150" x14ac:dyDescent="0.2">
      <c r="B52" s="23" t="str">
        <f t="shared" si="63"/>
        <v/>
      </c>
      <c r="C52" s="23" t="str">
        <f t="shared" si="64"/>
        <v/>
      </c>
      <c r="D52" s="23" t="str">
        <f t="shared" si="65"/>
        <v/>
      </c>
      <c r="E52" s="23" t="str">
        <f t="shared" si="66"/>
        <v/>
      </c>
      <c r="F52" s="23" t="str">
        <f t="shared" si="67"/>
        <v/>
      </c>
      <c r="G52" s="23" t="str">
        <f t="shared" si="68"/>
        <v/>
      </c>
      <c r="H52" s="23" t="str">
        <f t="shared" si="69"/>
        <v/>
      </c>
      <c r="I52" s="23"/>
      <c r="J52" s="23"/>
      <c r="K52" s="23"/>
      <c r="L52" s="23"/>
      <c r="N52" s="23"/>
      <c r="O52" s="25"/>
      <c r="P52" s="25"/>
      <c r="Q52" s="25"/>
      <c r="R52" s="25"/>
      <c r="S52" s="23"/>
      <c r="T52" s="23"/>
      <c r="U52" s="25"/>
      <c r="V52" s="25"/>
      <c r="W52" s="25">
        <f t="shared" si="14"/>
        <v>0</v>
      </c>
      <c r="X52" s="25"/>
      <c r="Y52" s="25"/>
      <c r="Z52" s="25"/>
      <c r="AA52" s="25"/>
      <c r="AB52" s="25"/>
      <c r="AC52" s="25"/>
      <c r="AD52" s="23"/>
      <c r="AE52" s="23"/>
      <c r="AF52" s="25"/>
      <c r="AG52" s="25"/>
      <c r="AH52" s="25">
        <f t="shared" si="70"/>
        <v>0</v>
      </c>
      <c r="AI52" s="25"/>
      <c r="AJ52" s="25"/>
      <c r="AK52" s="25"/>
      <c r="AL52" s="25"/>
      <c r="AM52" s="23"/>
      <c r="AN52" s="23"/>
      <c r="AO52" s="25"/>
      <c r="AP52" s="25"/>
      <c r="AQ52" s="25">
        <f t="shared" si="71"/>
        <v>0</v>
      </c>
      <c r="AR52" s="25"/>
      <c r="AS52" s="25"/>
      <c r="AT52" s="25"/>
      <c r="AU52" s="25"/>
      <c r="AV52" s="23"/>
      <c r="AW52" s="23"/>
      <c r="AX52" s="25"/>
      <c r="AY52" s="25"/>
      <c r="AZ52" s="25">
        <f t="shared" si="72"/>
        <v>0</v>
      </c>
      <c r="BA52" s="25"/>
      <c r="BB52" s="25"/>
      <c r="BC52" s="25"/>
      <c r="BD52" s="25"/>
      <c r="BE52" s="23"/>
      <c r="BF52" s="23"/>
      <c r="BG52" s="25"/>
      <c r="BH52" s="25"/>
      <c r="BI52" s="25">
        <f t="shared" si="73"/>
        <v>0</v>
      </c>
      <c r="BJ52" s="25"/>
      <c r="BK52" s="25"/>
      <c r="BL52" s="25"/>
      <c r="BM52" s="25"/>
      <c r="BN52" s="23"/>
      <c r="BO52" s="23"/>
      <c r="BP52" s="25"/>
      <c r="BQ52" s="25"/>
      <c r="BR52" s="25">
        <f t="shared" si="74"/>
        <v>0</v>
      </c>
      <c r="BS52" s="25"/>
      <c r="BT52" s="25"/>
      <c r="BU52" s="25"/>
      <c r="BV52" s="25"/>
      <c r="BW52" s="25"/>
      <c r="BX52" s="25"/>
      <c r="BY52" s="25"/>
      <c r="CQ52" s="41"/>
      <c r="CR52" s="7">
        <f t="shared" si="15"/>
        <v>0</v>
      </c>
      <c r="CS52" s="7">
        <f t="shared" si="16"/>
        <v>0</v>
      </c>
      <c r="CT52" s="7">
        <f t="shared" si="17"/>
        <v>0</v>
      </c>
      <c r="CU52" s="7">
        <f t="shared" si="18"/>
        <v>0</v>
      </c>
      <c r="CV52" s="7">
        <f t="shared" si="19"/>
        <v>0</v>
      </c>
      <c r="CW52" s="7">
        <f t="shared" si="20"/>
        <v>0</v>
      </c>
      <c r="CX52" s="41"/>
      <c r="CY52" s="7">
        <f t="shared" si="21"/>
        <v>0</v>
      </c>
      <c r="CZ52" s="7">
        <f t="shared" si="22"/>
        <v>0</v>
      </c>
      <c r="DA52" s="7">
        <f t="shared" si="23"/>
        <v>0</v>
      </c>
      <c r="DB52" s="7">
        <f t="shared" si="24"/>
        <v>0</v>
      </c>
      <c r="DC52" s="7">
        <f t="shared" si="25"/>
        <v>0</v>
      </c>
      <c r="DD52" s="7">
        <f t="shared" si="26"/>
        <v>0</v>
      </c>
      <c r="DF52" s="7">
        <f t="shared" si="27"/>
        <v>0</v>
      </c>
      <c r="DG52" s="7">
        <f t="shared" si="28"/>
        <v>0</v>
      </c>
      <c r="DH52" s="7">
        <f t="shared" si="29"/>
        <v>0</v>
      </c>
      <c r="DI52" s="7">
        <f t="shared" si="30"/>
        <v>0</v>
      </c>
      <c r="DJ52" s="7">
        <f t="shared" si="31"/>
        <v>0</v>
      </c>
      <c r="DK52" s="7">
        <f t="shared" si="32"/>
        <v>0</v>
      </c>
      <c r="DM52" s="7">
        <f t="shared" si="33"/>
        <v>0</v>
      </c>
      <c r="DN52" s="7">
        <f t="shared" si="34"/>
        <v>0</v>
      </c>
      <c r="DO52" s="7">
        <f t="shared" si="35"/>
        <v>0</v>
      </c>
      <c r="DP52" s="7">
        <f t="shared" si="36"/>
        <v>0</v>
      </c>
      <c r="DQ52" s="7">
        <f t="shared" si="37"/>
        <v>0</v>
      </c>
      <c r="DR52" s="7">
        <f t="shared" si="38"/>
        <v>0</v>
      </c>
      <c r="DT52" s="7">
        <f t="shared" si="39"/>
        <v>0</v>
      </c>
      <c r="DU52" s="7">
        <f t="shared" si="40"/>
        <v>0</v>
      </c>
      <c r="DV52" s="7">
        <f t="shared" si="41"/>
        <v>0</v>
      </c>
      <c r="DW52" s="7">
        <f t="shared" si="42"/>
        <v>0</v>
      </c>
      <c r="DX52" s="7">
        <f t="shared" si="43"/>
        <v>0</v>
      </c>
      <c r="DY52" s="7">
        <f t="shared" si="44"/>
        <v>0</v>
      </c>
      <c r="EA52" s="7">
        <f t="shared" si="45"/>
        <v>0</v>
      </c>
      <c r="EB52" s="7">
        <f t="shared" si="46"/>
        <v>0</v>
      </c>
      <c r="EC52" s="7">
        <f t="shared" si="47"/>
        <v>0</v>
      </c>
      <c r="ED52" s="7">
        <f t="shared" si="48"/>
        <v>0</v>
      </c>
      <c r="EE52" s="7">
        <f t="shared" si="49"/>
        <v>0</v>
      </c>
      <c r="EF52" s="7">
        <f t="shared" si="50"/>
        <v>0</v>
      </c>
      <c r="EH52" s="7">
        <f t="shared" si="51"/>
        <v>0</v>
      </c>
      <c r="EI52" s="7">
        <f t="shared" si="52"/>
        <v>0</v>
      </c>
      <c r="EJ52" s="7">
        <f t="shared" si="53"/>
        <v>0</v>
      </c>
      <c r="EK52" s="7">
        <f t="shared" si="54"/>
        <v>0</v>
      </c>
      <c r="EL52" s="7">
        <f t="shared" si="55"/>
        <v>0</v>
      </c>
      <c r="EM52" s="7">
        <f t="shared" si="56"/>
        <v>0</v>
      </c>
      <c r="EO52" s="7">
        <f t="shared" si="57"/>
        <v>0</v>
      </c>
      <c r="EP52" s="7">
        <f t="shared" si="58"/>
        <v>0</v>
      </c>
      <c r="EQ52" s="7">
        <f t="shared" si="59"/>
        <v>0</v>
      </c>
      <c r="ER52" s="7">
        <f t="shared" si="60"/>
        <v>0</v>
      </c>
      <c r="ES52" s="7">
        <f t="shared" si="61"/>
        <v>0</v>
      </c>
      <c r="ET52" s="7">
        <f t="shared" si="62"/>
        <v>0</v>
      </c>
    </row>
    <row r="53" spans="1:150" x14ac:dyDescent="0.2">
      <c r="B53" s="23" t="str">
        <f t="shared" si="63"/>
        <v/>
      </c>
      <c r="C53" s="23" t="str">
        <f t="shared" si="64"/>
        <v/>
      </c>
      <c r="D53" s="23" t="str">
        <f t="shared" si="65"/>
        <v/>
      </c>
      <c r="E53" s="23" t="str">
        <f t="shared" si="66"/>
        <v/>
      </c>
      <c r="F53" s="23" t="str">
        <f t="shared" si="67"/>
        <v/>
      </c>
      <c r="G53" s="23" t="str">
        <f t="shared" si="68"/>
        <v/>
      </c>
      <c r="H53" s="23" t="str">
        <f t="shared" si="69"/>
        <v/>
      </c>
      <c r="I53" s="23"/>
      <c r="J53" s="23"/>
      <c r="K53" s="23"/>
      <c r="L53" s="23"/>
      <c r="N53" s="23"/>
      <c r="O53" s="25"/>
      <c r="P53" s="25"/>
      <c r="Q53" s="25"/>
      <c r="R53" s="25"/>
      <c r="S53" s="23"/>
      <c r="T53" s="23"/>
      <c r="U53" s="25"/>
      <c r="V53" s="25"/>
      <c r="W53" s="25">
        <f t="shared" si="14"/>
        <v>0</v>
      </c>
      <c r="X53" s="25"/>
      <c r="Y53" s="25"/>
      <c r="Z53" s="25"/>
      <c r="AA53" s="25"/>
      <c r="AB53" s="25"/>
      <c r="AC53" s="25"/>
      <c r="AD53" s="23"/>
      <c r="AE53" s="23"/>
      <c r="AF53" s="25"/>
      <c r="AG53" s="25"/>
      <c r="AH53" s="25">
        <f t="shared" si="70"/>
        <v>0</v>
      </c>
      <c r="AI53" s="25"/>
      <c r="AJ53" s="25"/>
      <c r="AK53" s="25"/>
      <c r="AL53" s="25"/>
      <c r="AM53" s="23"/>
      <c r="AN53" s="23"/>
      <c r="AO53" s="25"/>
      <c r="AP53" s="25"/>
      <c r="AQ53" s="25">
        <f t="shared" si="71"/>
        <v>0</v>
      </c>
      <c r="AR53" s="25"/>
      <c r="AS53" s="25"/>
      <c r="AT53" s="25"/>
      <c r="AU53" s="25"/>
      <c r="AV53" s="23"/>
      <c r="AW53" s="23"/>
      <c r="AX53" s="25"/>
      <c r="AY53" s="25"/>
      <c r="AZ53" s="25">
        <f t="shared" si="72"/>
        <v>0</v>
      </c>
      <c r="BA53" s="25"/>
      <c r="BB53" s="25"/>
      <c r="BC53" s="25"/>
      <c r="BD53" s="25"/>
      <c r="BE53" s="23"/>
      <c r="BF53" s="23"/>
      <c r="BG53" s="25"/>
      <c r="BH53" s="25"/>
      <c r="BI53" s="25">
        <f t="shared" si="73"/>
        <v>0</v>
      </c>
      <c r="BJ53" s="25"/>
      <c r="BK53" s="25"/>
      <c r="BL53" s="25"/>
      <c r="BM53" s="25"/>
      <c r="BN53" s="23"/>
      <c r="BO53" s="23"/>
      <c r="BP53" s="25"/>
      <c r="BQ53" s="25"/>
      <c r="BR53" s="25">
        <f t="shared" si="74"/>
        <v>0</v>
      </c>
      <c r="BS53" s="25"/>
      <c r="BT53" s="25"/>
      <c r="BU53" s="25"/>
      <c r="BV53" s="25"/>
      <c r="BW53" s="25"/>
      <c r="BX53" s="25"/>
      <c r="BY53" s="25"/>
      <c r="CH53" s="13"/>
      <c r="CI53" s="41"/>
      <c r="CJ53" s="41"/>
      <c r="CK53" s="43"/>
      <c r="CL53" s="41"/>
      <c r="CM53" s="41"/>
      <c r="CN53" s="41"/>
      <c r="CO53" s="41"/>
      <c r="CP53" s="41"/>
      <c r="CQ53" s="41"/>
      <c r="CR53" s="7">
        <f t="shared" si="15"/>
        <v>0</v>
      </c>
      <c r="CS53" s="7">
        <f t="shared" si="16"/>
        <v>0</v>
      </c>
      <c r="CT53" s="7">
        <f t="shared" si="17"/>
        <v>0</v>
      </c>
      <c r="CU53" s="7">
        <f t="shared" si="18"/>
        <v>0</v>
      </c>
      <c r="CV53" s="7">
        <f t="shared" si="19"/>
        <v>0</v>
      </c>
      <c r="CW53" s="7">
        <f t="shared" si="20"/>
        <v>0</v>
      </c>
      <c r="CX53" s="41"/>
      <c r="CY53" s="7">
        <f t="shared" si="21"/>
        <v>0</v>
      </c>
      <c r="CZ53" s="7">
        <f t="shared" si="22"/>
        <v>0</v>
      </c>
      <c r="DA53" s="7">
        <f t="shared" si="23"/>
        <v>0</v>
      </c>
      <c r="DB53" s="7">
        <f t="shared" si="24"/>
        <v>0</v>
      </c>
      <c r="DC53" s="7">
        <f t="shared" si="25"/>
        <v>0</v>
      </c>
      <c r="DD53" s="7">
        <f t="shared" si="26"/>
        <v>0</v>
      </c>
      <c r="DF53" s="7">
        <f t="shared" si="27"/>
        <v>0</v>
      </c>
      <c r="DG53" s="7">
        <f t="shared" si="28"/>
        <v>0</v>
      </c>
      <c r="DH53" s="7">
        <f t="shared" si="29"/>
        <v>0</v>
      </c>
      <c r="DI53" s="7">
        <f t="shared" si="30"/>
        <v>0</v>
      </c>
      <c r="DJ53" s="7">
        <f t="shared" si="31"/>
        <v>0</v>
      </c>
      <c r="DK53" s="7">
        <f t="shared" si="32"/>
        <v>0</v>
      </c>
      <c r="DM53" s="7">
        <f t="shared" si="33"/>
        <v>0</v>
      </c>
      <c r="DN53" s="7">
        <f t="shared" si="34"/>
        <v>0</v>
      </c>
      <c r="DO53" s="7">
        <f t="shared" si="35"/>
        <v>0</v>
      </c>
      <c r="DP53" s="7">
        <f t="shared" si="36"/>
        <v>0</v>
      </c>
      <c r="DQ53" s="7">
        <f t="shared" si="37"/>
        <v>0</v>
      </c>
      <c r="DR53" s="7">
        <f t="shared" si="38"/>
        <v>0</v>
      </c>
      <c r="DT53" s="7">
        <f t="shared" si="39"/>
        <v>0</v>
      </c>
      <c r="DU53" s="7">
        <f t="shared" si="40"/>
        <v>0</v>
      </c>
      <c r="DV53" s="7">
        <f t="shared" si="41"/>
        <v>0</v>
      </c>
      <c r="DW53" s="7">
        <f t="shared" si="42"/>
        <v>0</v>
      </c>
      <c r="DX53" s="7">
        <f t="shared" si="43"/>
        <v>0</v>
      </c>
      <c r="DY53" s="7">
        <f t="shared" si="44"/>
        <v>0</v>
      </c>
      <c r="EA53" s="7">
        <f t="shared" si="45"/>
        <v>0</v>
      </c>
      <c r="EB53" s="7">
        <f t="shared" si="46"/>
        <v>0</v>
      </c>
      <c r="EC53" s="7">
        <f t="shared" si="47"/>
        <v>0</v>
      </c>
      <c r="ED53" s="7">
        <f t="shared" si="48"/>
        <v>0</v>
      </c>
      <c r="EE53" s="7">
        <f t="shared" si="49"/>
        <v>0</v>
      </c>
      <c r="EF53" s="7">
        <f t="shared" si="50"/>
        <v>0</v>
      </c>
      <c r="EH53" s="7">
        <f t="shared" si="51"/>
        <v>0</v>
      </c>
      <c r="EI53" s="7">
        <f t="shared" si="52"/>
        <v>0</v>
      </c>
      <c r="EJ53" s="7">
        <f t="shared" si="53"/>
        <v>0</v>
      </c>
      <c r="EK53" s="7">
        <f t="shared" si="54"/>
        <v>0</v>
      </c>
      <c r="EL53" s="7">
        <f t="shared" si="55"/>
        <v>0</v>
      </c>
      <c r="EM53" s="7">
        <f t="shared" si="56"/>
        <v>0</v>
      </c>
      <c r="EO53" s="7">
        <f t="shared" si="57"/>
        <v>0</v>
      </c>
      <c r="EP53" s="7">
        <f t="shared" si="58"/>
        <v>0</v>
      </c>
      <c r="EQ53" s="7">
        <f t="shared" si="59"/>
        <v>0</v>
      </c>
      <c r="ER53" s="7">
        <f t="shared" si="60"/>
        <v>0</v>
      </c>
      <c r="ES53" s="7">
        <f t="shared" si="61"/>
        <v>0</v>
      </c>
      <c r="ET53" s="7">
        <f t="shared" si="62"/>
        <v>0</v>
      </c>
    </row>
    <row r="54" spans="1:150" x14ac:dyDescent="0.2">
      <c r="B54" s="23" t="str">
        <f t="shared" si="63"/>
        <v/>
      </c>
      <c r="C54" s="23" t="str">
        <f t="shared" si="64"/>
        <v/>
      </c>
      <c r="D54" s="23" t="str">
        <f t="shared" si="65"/>
        <v/>
      </c>
      <c r="E54" s="23" t="str">
        <f t="shared" si="66"/>
        <v/>
      </c>
      <c r="F54" s="23" t="str">
        <f t="shared" si="67"/>
        <v/>
      </c>
      <c r="G54" s="23" t="str">
        <f t="shared" si="68"/>
        <v/>
      </c>
      <c r="H54" s="23" t="str">
        <f t="shared" si="69"/>
        <v/>
      </c>
      <c r="I54" s="23"/>
      <c r="J54" s="23"/>
      <c r="K54" s="23"/>
      <c r="L54" s="23"/>
      <c r="N54" s="23"/>
      <c r="O54" s="25"/>
      <c r="P54" s="25"/>
      <c r="Q54" s="25"/>
      <c r="R54" s="25"/>
      <c r="S54" s="23"/>
      <c r="T54" s="23"/>
      <c r="U54" s="25"/>
      <c r="V54" s="25"/>
      <c r="W54" s="25">
        <f t="shared" si="14"/>
        <v>0</v>
      </c>
      <c r="X54" s="25"/>
      <c r="Y54" s="25"/>
      <c r="Z54" s="25"/>
      <c r="AA54" s="25"/>
      <c r="AB54" s="25"/>
      <c r="AC54" s="25"/>
      <c r="AD54" s="23"/>
      <c r="AE54" s="23"/>
      <c r="AF54" s="25"/>
      <c r="AG54" s="25"/>
      <c r="AH54" s="25">
        <f t="shared" si="70"/>
        <v>0</v>
      </c>
      <c r="AI54" s="25"/>
      <c r="AJ54" s="25"/>
      <c r="AK54" s="25"/>
      <c r="AL54" s="25"/>
      <c r="AM54" s="23"/>
      <c r="AN54" s="23"/>
      <c r="AO54" s="25"/>
      <c r="AP54" s="25"/>
      <c r="AQ54" s="25">
        <f t="shared" si="71"/>
        <v>0</v>
      </c>
      <c r="AR54" s="25"/>
      <c r="AS54" s="25"/>
      <c r="AT54" s="25"/>
      <c r="AU54" s="25"/>
      <c r="AV54" s="23"/>
      <c r="AW54" s="23"/>
      <c r="AX54" s="25"/>
      <c r="AY54" s="25"/>
      <c r="AZ54" s="25">
        <f t="shared" si="72"/>
        <v>0</v>
      </c>
      <c r="BA54" s="25"/>
      <c r="BB54" s="25"/>
      <c r="BC54" s="25"/>
      <c r="BD54" s="25"/>
      <c r="BE54" s="23"/>
      <c r="BF54" s="23"/>
      <c r="BG54" s="25"/>
      <c r="BH54" s="25"/>
      <c r="BI54" s="25">
        <f t="shared" si="73"/>
        <v>0</v>
      </c>
      <c r="BJ54" s="25"/>
      <c r="BK54" s="25"/>
      <c r="BL54" s="25"/>
      <c r="BM54" s="25"/>
      <c r="BN54" s="23"/>
      <c r="BO54" s="23"/>
      <c r="BP54" s="25"/>
      <c r="BQ54" s="25"/>
      <c r="BR54" s="25">
        <f t="shared" si="74"/>
        <v>0</v>
      </c>
      <c r="BS54" s="25"/>
      <c r="BT54" s="25"/>
      <c r="BU54" s="25"/>
      <c r="BV54" s="25"/>
      <c r="BW54" s="25"/>
      <c r="BX54" s="25"/>
      <c r="BY54" s="25"/>
      <c r="CH54" s="13"/>
      <c r="CI54" s="41"/>
      <c r="CJ54" s="41"/>
      <c r="CK54" s="44"/>
      <c r="CL54" s="41"/>
      <c r="CM54" s="41"/>
      <c r="CN54" s="41"/>
      <c r="CO54" s="41"/>
      <c r="CP54" s="41"/>
      <c r="CQ54" s="41"/>
      <c r="CR54" s="7">
        <f t="shared" si="15"/>
        <v>0</v>
      </c>
      <c r="CS54" s="7">
        <f t="shared" si="16"/>
        <v>0</v>
      </c>
      <c r="CT54" s="7">
        <f t="shared" si="17"/>
        <v>0</v>
      </c>
      <c r="CU54" s="7">
        <f t="shared" si="18"/>
        <v>0</v>
      </c>
      <c r="CV54" s="7">
        <f t="shared" si="19"/>
        <v>0</v>
      </c>
      <c r="CW54" s="7">
        <f t="shared" si="20"/>
        <v>0</v>
      </c>
      <c r="CX54" s="41"/>
      <c r="CY54" s="7">
        <f t="shared" si="21"/>
        <v>0</v>
      </c>
      <c r="CZ54" s="7">
        <f t="shared" si="22"/>
        <v>0</v>
      </c>
      <c r="DA54" s="7">
        <f t="shared" si="23"/>
        <v>0</v>
      </c>
      <c r="DB54" s="7">
        <f t="shared" si="24"/>
        <v>0</v>
      </c>
      <c r="DC54" s="7">
        <f t="shared" si="25"/>
        <v>0</v>
      </c>
      <c r="DD54" s="7">
        <f t="shared" si="26"/>
        <v>0</v>
      </c>
      <c r="DF54" s="7">
        <f t="shared" si="27"/>
        <v>0</v>
      </c>
      <c r="DG54" s="7">
        <f t="shared" si="28"/>
        <v>0</v>
      </c>
      <c r="DH54" s="7">
        <f t="shared" si="29"/>
        <v>0</v>
      </c>
      <c r="DI54" s="7">
        <f t="shared" si="30"/>
        <v>0</v>
      </c>
      <c r="DJ54" s="7">
        <f t="shared" si="31"/>
        <v>0</v>
      </c>
      <c r="DK54" s="7">
        <f t="shared" si="32"/>
        <v>0</v>
      </c>
      <c r="DM54" s="7">
        <f t="shared" si="33"/>
        <v>0</v>
      </c>
      <c r="DN54" s="7">
        <f t="shared" si="34"/>
        <v>0</v>
      </c>
      <c r="DO54" s="7">
        <f t="shared" si="35"/>
        <v>0</v>
      </c>
      <c r="DP54" s="7">
        <f t="shared" si="36"/>
        <v>0</v>
      </c>
      <c r="DQ54" s="7">
        <f t="shared" si="37"/>
        <v>0</v>
      </c>
      <c r="DR54" s="7">
        <f t="shared" si="38"/>
        <v>0</v>
      </c>
      <c r="DT54" s="7">
        <f t="shared" si="39"/>
        <v>0</v>
      </c>
      <c r="DU54" s="7">
        <f t="shared" si="40"/>
        <v>0</v>
      </c>
      <c r="DV54" s="7">
        <f t="shared" si="41"/>
        <v>0</v>
      </c>
      <c r="DW54" s="7">
        <f t="shared" si="42"/>
        <v>0</v>
      </c>
      <c r="DX54" s="7">
        <f t="shared" si="43"/>
        <v>0</v>
      </c>
      <c r="DY54" s="7">
        <f t="shared" si="44"/>
        <v>0</v>
      </c>
      <c r="EA54" s="7">
        <f t="shared" si="45"/>
        <v>0</v>
      </c>
      <c r="EB54" s="7">
        <f t="shared" si="46"/>
        <v>0</v>
      </c>
      <c r="EC54" s="7">
        <f t="shared" si="47"/>
        <v>0</v>
      </c>
      <c r="ED54" s="7">
        <f t="shared" si="48"/>
        <v>0</v>
      </c>
      <c r="EE54" s="7">
        <f t="shared" si="49"/>
        <v>0</v>
      </c>
      <c r="EF54" s="7">
        <f t="shared" si="50"/>
        <v>0</v>
      </c>
      <c r="EH54" s="7">
        <f t="shared" si="51"/>
        <v>0</v>
      </c>
      <c r="EI54" s="7">
        <f t="shared" si="52"/>
        <v>0</v>
      </c>
      <c r="EJ54" s="7">
        <f t="shared" si="53"/>
        <v>0</v>
      </c>
      <c r="EK54" s="7">
        <f t="shared" si="54"/>
        <v>0</v>
      </c>
      <c r="EL54" s="7">
        <f t="shared" si="55"/>
        <v>0</v>
      </c>
      <c r="EM54" s="7">
        <f t="shared" si="56"/>
        <v>0</v>
      </c>
      <c r="EO54" s="7">
        <f t="shared" si="57"/>
        <v>0</v>
      </c>
      <c r="EP54" s="7">
        <f t="shared" si="58"/>
        <v>0</v>
      </c>
      <c r="EQ54" s="7">
        <f t="shared" si="59"/>
        <v>0</v>
      </c>
      <c r="ER54" s="7">
        <f t="shared" si="60"/>
        <v>0</v>
      </c>
      <c r="ES54" s="7">
        <f t="shared" si="61"/>
        <v>0</v>
      </c>
      <c r="ET54" s="7">
        <f t="shared" si="62"/>
        <v>0</v>
      </c>
    </row>
    <row r="55" spans="1:150" x14ac:dyDescent="0.2">
      <c r="B55" s="23" t="str">
        <f t="shared" si="63"/>
        <v/>
      </c>
      <c r="C55" s="23" t="str">
        <f t="shared" si="64"/>
        <v/>
      </c>
      <c r="D55" s="23" t="str">
        <f t="shared" si="65"/>
        <v/>
      </c>
      <c r="E55" s="23" t="str">
        <f t="shared" si="66"/>
        <v/>
      </c>
      <c r="F55" s="23" t="str">
        <f t="shared" si="67"/>
        <v/>
      </c>
      <c r="G55" s="23" t="str">
        <f t="shared" si="68"/>
        <v/>
      </c>
      <c r="H55" s="23" t="str">
        <f t="shared" si="69"/>
        <v/>
      </c>
      <c r="I55" s="23"/>
      <c r="J55" s="23"/>
      <c r="K55" s="23"/>
      <c r="L55" s="23"/>
      <c r="N55" s="23"/>
      <c r="O55" s="25"/>
      <c r="P55" s="25"/>
      <c r="Q55" s="25"/>
      <c r="R55" s="25"/>
      <c r="S55" s="23"/>
      <c r="T55" s="23"/>
      <c r="U55" s="25"/>
      <c r="V55" s="25"/>
      <c r="W55" s="25">
        <f t="shared" si="14"/>
        <v>0</v>
      </c>
      <c r="X55" s="25"/>
      <c r="Y55" s="25"/>
      <c r="Z55" s="25"/>
      <c r="AA55" s="25"/>
      <c r="AB55" s="25"/>
      <c r="AC55" s="25"/>
      <c r="AD55" s="23"/>
      <c r="AE55" s="23"/>
      <c r="AF55" s="25"/>
      <c r="AG55" s="25"/>
      <c r="AH55" s="25">
        <f t="shared" si="70"/>
        <v>0</v>
      </c>
      <c r="AI55" s="25"/>
      <c r="AJ55" s="25"/>
      <c r="AK55" s="25"/>
      <c r="AL55" s="25"/>
      <c r="AM55" s="23"/>
      <c r="AN55" s="23"/>
      <c r="AO55" s="25"/>
      <c r="AP55" s="25"/>
      <c r="AQ55" s="25">
        <f t="shared" si="71"/>
        <v>0</v>
      </c>
      <c r="AR55" s="25"/>
      <c r="AS55" s="25"/>
      <c r="AT55" s="25"/>
      <c r="AU55" s="25"/>
      <c r="AV55" s="23"/>
      <c r="AW55" s="23"/>
      <c r="AX55" s="25"/>
      <c r="AY55" s="25"/>
      <c r="AZ55" s="25">
        <f t="shared" si="72"/>
        <v>0</v>
      </c>
      <c r="BA55" s="25"/>
      <c r="BB55" s="25"/>
      <c r="BC55" s="25"/>
      <c r="BD55" s="25"/>
      <c r="BE55" s="23"/>
      <c r="BF55" s="23"/>
      <c r="BG55" s="25"/>
      <c r="BH55" s="25"/>
      <c r="BI55" s="25">
        <f t="shared" si="73"/>
        <v>0</v>
      </c>
      <c r="BJ55" s="25"/>
      <c r="BK55" s="25"/>
      <c r="BL55" s="25"/>
      <c r="BM55" s="25"/>
      <c r="BN55" s="23"/>
      <c r="BO55" s="23"/>
      <c r="BP55" s="25"/>
      <c r="BQ55" s="25"/>
      <c r="BR55" s="25">
        <f t="shared" si="74"/>
        <v>0</v>
      </c>
      <c r="BS55" s="25"/>
      <c r="BT55" s="25"/>
      <c r="BU55" s="25"/>
      <c r="BV55" s="25"/>
      <c r="BW55" s="25"/>
      <c r="BX55" s="25"/>
      <c r="BY55" s="25"/>
      <c r="CH55" s="13"/>
      <c r="CI55" s="41"/>
      <c r="CJ55" s="41"/>
      <c r="CK55" s="44"/>
      <c r="CL55" s="41"/>
      <c r="CM55" s="41"/>
      <c r="CN55" s="41"/>
      <c r="CO55" s="41"/>
      <c r="CP55" s="41"/>
      <c r="CQ55" s="41"/>
      <c r="CR55" s="7">
        <f t="shared" si="15"/>
        <v>0</v>
      </c>
      <c r="CS55" s="7">
        <f t="shared" si="16"/>
        <v>0</v>
      </c>
      <c r="CT55" s="7">
        <f t="shared" si="17"/>
        <v>0</v>
      </c>
      <c r="CU55" s="7">
        <f t="shared" si="18"/>
        <v>0</v>
      </c>
      <c r="CV55" s="7">
        <f t="shared" si="19"/>
        <v>0</v>
      </c>
      <c r="CW55" s="7">
        <f t="shared" si="20"/>
        <v>0</v>
      </c>
      <c r="CX55" s="41"/>
      <c r="CY55" s="7">
        <f t="shared" si="21"/>
        <v>0</v>
      </c>
      <c r="CZ55" s="7">
        <f t="shared" si="22"/>
        <v>0</v>
      </c>
      <c r="DA55" s="7">
        <f t="shared" si="23"/>
        <v>0</v>
      </c>
      <c r="DB55" s="7">
        <f t="shared" si="24"/>
        <v>0</v>
      </c>
      <c r="DC55" s="7">
        <f t="shared" si="25"/>
        <v>0</v>
      </c>
      <c r="DD55" s="7">
        <f t="shared" si="26"/>
        <v>0</v>
      </c>
      <c r="DF55" s="7">
        <f t="shared" si="27"/>
        <v>0</v>
      </c>
      <c r="DG55" s="7">
        <f t="shared" si="28"/>
        <v>0</v>
      </c>
      <c r="DH55" s="7">
        <f t="shared" si="29"/>
        <v>0</v>
      </c>
      <c r="DI55" s="7">
        <f t="shared" si="30"/>
        <v>0</v>
      </c>
      <c r="DJ55" s="7">
        <f t="shared" si="31"/>
        <v>0</v>
      </c>
      <c r="DK55" s="7">
        <f t="shared" si="32"/>
        <v>0</v>
      </c>
      <c r="DM55" s="7">
        <f t="shared" si="33"/>
        <v>0</v>
      </c>
      <c r="DN55" s="7">
        <f t="shared" si="34"/>
        <v>0</v>
      </c>
      <c r="DO55" s="7">
        <f t="shared" si="35"/>
        <v>0</v>
      </c>
      <c r="DP55" s="7">
        <f t="shared" si="36"/>
        <v>0</v>
      </c>
      <c r="DQ55" s="7">
        <f t="shared" si="37"/>
        <v>0</v>
      </c>
      <c r="DR55" s="7">
        <f t="shared" si="38"/>
        <v>0</v>
      </c>
      <c r="DT55" s="7">
        <f t="shared" si="39"/>
        <v>0</v>
      </c>
      <c r="DU55" s="7">
        <f t="shared" si="40"/>
        <v>0</v>
      </c>
      <c r="DV55" s="7">
        <f t="shared" si="41"/>
        <v>0</v>
      </c>
      <c r="DW55" s="7">
        <f t="shared" si="42"/>
        <v>0</v>
      </c>
      <c r="DX55" s="7">
        <f t="shared" si="43"/>
        <v>0</v>
      </c>
      <c r="DY55" s="7">
        <f t="shared" si="44"/>
        <v>0</v>
      </c>
      <c r="EA55" s="7">
        <f t="shared" si="45"/>
        <v>0</v>
      </c>
      <c r="EB55" s="7">
        <f t="shared" si="46"/>
        <v>0</v>
      </c>
      <c r="EC55" s="7">
        <f t="shared" si="47"/>
        <v>0</v>
      </c>
      <c r="ED55" s="7">
        <f t="shared" si="48"/>
        <v>0</v>
      </c>
      <c r="EE55" s="7">
        <f t="shared" si="49"/>
        <v>0</v>
      </c>
      <c r="EF55" s="7">
        <f t="shared" si="50"/>
        <v>0</v>
      </c>
      <c r="EH55" s="7">
        <f t="shared" si="51"/>
        <v>0</v>
      </c>
      <c r="EI55" s="7">
        <f t="shared" si="52"/>
        <v>0</v>
      </c>
      <c r="EJ55" s="7">
        <f t="shared" si="53"/>
        <v>0</v>
      </c>
      <c r="EK55" s="7">
        <f t="shared" si="54"/>
        <v>0</v>
      </c>
      <c r="EL55" s="7">
        <f t="shared" si="55"/>
        <v>0</v>
      </c>
      <c r="EM55" s="7">
        <f t="shared" si="56"/>
        <v>0</v>
      </c>
      <c r="EO55" s="7">
        <f t="shared" si="57"/>
        <v>0</v>
      </c>
      <c r="EP55" s="7">
        <f t="shared" si="58"/>
        <v>0</v>
      </c>
      <c r="EQ55" s="7">
        <f t="shared" si="59"/>
        <v>0</v>
      </c>
      <c r="ER55" s="7">
        <f t="shared" si="60"/>
        <v>0</v>
      </c>
      <c r="ES55" s="7">
        <f t="shared" si="61"/>
        <v>0</v>
      </c>
      <c r="ET55" s="7">
        <f t="shared" si="62"/>
        <v>0</v>
      </c>
    </row>
    <row r="56" spans="1:150" x14ac:dyDescent="0.2">
      <c r="B56" s="23" t="str">
        <f t="shared" si="63"/>
        <v/>
      </c>
      <c r="C56" s="23" t="str">
        <f t="shared" si="64"/>
        <v/>
      </c>
      <c r="D56" s="23" t="str">
        <f t="shared" si="65"/>
        <v/>
      </c>
      <c r="E56" s="23" t="str">
        <f t="shared" si="66"/>
        <v/>
      </c>
      <c r="F56" s="23" t="str">
        <f t="shared" si="67"/>
        <v/>
      </c>
      <c r="G56" s="23" t="str">
        <f t="shared" si="68"/>
        <v/>
      </c>
      <c r="H56" s="23" t="str">
        <f t="shared" si="69"/>
        <v/>
      </c>
      <c r="I56" s="23"/>
      <c r="J56" s="23"/>
      <c r="K56" s="23"/>
      <c r="L56" s="23"/>
      <c r="N56" s="23"/>
      <c r="O56" s="25"/>
      <c r="P56" s="25"/>
      <c r="Q56" s="25"/>
      <c r="R56" s="25"/>
      <c r="S56" s="23"/>
      <c r="T56" s="23"/>
      <c r="U56" s="25"/>
      <c r="V56" s="25"/>
      <c r="W56" s="25">
        <f t="shared" si="14"/>
        <v>0</v>
      </c>
      <c r="X56" s="25"/>
      <c r="Y56" s="25"/>
      <c r="Z56" s="25"/>
      <c r="AA56" s="25"/>
      <c r="AB56" s="25"/>
      <c r="AC56" s="25"/>
      <c r="AD56" s="23"/>
      <c r="AE56" s="23"/>
      <c r="AF56" s="25"/>
      <c r="AG56" s="25"/>
      <c r="AH56" s="25">
        <f t="shared" si="70"/>
        <v>0</v>
      </c>
      <c r="AI56" s="25"/>
      <c r="AJ56" s="25"/>
      <c r="AK56" s="25"/>
      <c r="AL56" s="25"/>
      <c r="AM56" s="23"/>
      <c r="AN56" s="23"/>
      <c r="AO56" s="25"/>
      <c r="AP56" s="25"/>
      <c r="AQ56" s="25">
        <f t="shared" si="71"/>
        <v>0</v>
      </c>
      <c r="AR56" s="25"/>
      <c r="AS56" s="25"/>
      <c r="AT56" s="25"/>
      <c r="AU56" s="25"/>
      <c r="AV56" s="23"/>
      <c r="AW56" s="23"/>
      <c r="AX56" s="25"/>
      <c r="AY56" s="25"/>
      <c r="AZ56" s="25">
        <f t="shared" si="72"/>
        <v>0</v>
      </c>
      <c r="BA56" s="25"/>
      <c r="BB56" s="25"/>
      <c r="BC56" s="25"/>
      <c r="BD56" s="25"/>
      <c r="BE56" s="23"/>
      <c r="BF56" s="23"/>
      <c r="BG56" s="25"/>
      <c r="BH56" s="25"/>
      <c r="BI56" s="25">
        <f t="shared" si="73"/>
        <v>0</v>
      </c>
      <c r="BJ56" s="25"/>
      <c r="BK56" s="25"/>
      <c r="BL56" s="25"/>
      <c r="BM56" s="25"/>
      <c r="BN56" s="23"/>
      <c r="BO56" s="23"/>
      <c r="BP56" s="25"/>
      <c r="BQ56" s="25"/>
      <c r="BR56" s="25">
        <f t="shared" si="74"/>
        <v>0</v>
      </c>
      <c r="BS56" s="25"/>
      <c r="BT56" s="25"/>
      <c r="BU56" s="25"/>
      <c r="BV56" s="25"/>
      <c r="BW56" s="25"/>
      <c r="BX56" s="25"/>
      <c r="BY56" s="25"/>
      <c r="CH56" s="13"/>
      <c r="CI56" s="41"/>
      <c r="CJ56" s="41"/>
      <c r="CK56" s="44"/>
      <c r="CL56" s="41"/>
      <c r="CM56" s="41"/>
      <c r="CN56" s="41"/>
      <c r="CO56" s="41"/>
      <c r="CP56" s="41"/>
      <c r="CQ56" s="41"/>
      <c r="CR56" s="7">
        <f t="shared" si="15"/>
        <v>0</v>
      </c>
      <c r="CS56" s="7">
        <f t="shared" si="16"/>
        <v>0</v>
      </c>
      <c r="CT56" s="7">
        <f t="shared" si="17"/>
        <v>0</v>
      </c>
      <c r="CU56" s="7">
        <f t="shared" si="18"/>
        <v>0</v>
      </c>
      <c r="CV56" s="7">
        <f t="shared" si="19"/>
        <v>0</v>
      </c>
      <c r="CW56" s="7">
        <f t="shared" si="20"/>
        <v>0</v>
      </c>
      <c r="CX56" s="41"/>
      <c r="CY56" s="7">
        <f t="shared" si="21"/>
        <v>0</v>
      </c>
      <c r="CZ56" s="7">
        <f t="shared" si="22"/>
        <v>0</v>
      </c>
      <c r="DA56" s="7">
        <f t="shared" si="23"/>
        <v>0</v>
      </c>
      <c r="DB56" s="7">
        <f t="shared" si="24"/>
        <v>0</v>
      </c>
      <c r="DC56" s="7">
        <f t="shared" si="25"/>
        <v>0</v>
      </c>
      <c r="DD56" s="7">
        <f t="shared" si="26"/>
        <v>0</v>
      </c>
      <c r="DF56" s="7">
        <f t="shared" si="27"/>
        <v>0</v>
      </c>
      <c r="DG56" s="7">
        <f t="shared" si="28"/>
        <v>0</v>
      </c>
      <c r="DH56" s="7">
        <f t="shared" si="29"/>
        <v>0</v>
      </c>
      <c r="DI56" s="7">
        <f t="shared" si="30"/>
        <v>0</v>
      </c>
      <c r="DJ56" s="7">
        <f t="shared" si="31"/>
        <v>0</v>
      </c>
      <c r="DK56" s="7">
        <f t="shared" si="32"/>
        <v>0</v>
      </c>
      <c r="DM56" s="7">
        <f t="shared" si="33"/>
        <v>0</v>
      </c>
      <c r="DN56" s="7">
        <f t="shared" si="34"/>
        <v>0</v>
      </c>
      <c r="DO56" s="7">
        <f t="shared" si="35"/>
        <v>0</v>
      </c>
      <c r="DP56" s="7">
        <f t="shared" si="36"/>
        <v>0</v>
      </c>
      <c r="DQ56" s="7">
        <f t="shared" si="37"/>
        <v>0</v>
      </c>
      <c r="DR56" s="7">
        <f t="shared" si="38"/>
        <v>0</v>
      </c>
      <c r="DT56" s="7">
        <f t="shared" si="39"/>
        <v>0</v>
      </c>
      <c r="DU56" s="7">
        <f t="shared" si="40"/>
        <v>0</v>
      </c>
      <c r="DV56" s="7">
        <f t="shared" si="41"/>
        <v>0</v>
      </c>
      <c r="DW56" s="7">
        <f t="shared" si="42"/>
        <v>0</v>
      </c>
      <c r="DX56" s="7">
        <f t="shared" si="43"/>
        <v>0</v>
      </c>
      <c r="DY56" s="7">
        <f t="shared" si="44"/>
        <v>0</v>
      </c>
      <c r="EA56" s="7">
        <f t="shared" si="45"/>
        <v>0</v>
      </c>
      <c r="EB56" s="7">
        <f t="shared" si="46"/>
        <v>0</v>
      </c>
      <c r="EC56" s="7">
        <f t="shared" si="47"/>
        <v>0</v>
      </c>
      <c r="ED56" s="7">
        <f t="shared" si="48"/>
        <v>0</v>
      </c>
      <c r="EE56" s="7">
        <f t="shared" si="49"/>
        <v>0</v>
      </c>
      <c r="EF56" s="7">
        <f t="shared" si="50"/>
        <v>0</v>
      </c>
      <c r="EH56" s="7">
        <f t="shared" si="51"/>
        <v>0</v>
      </c>
      <c r="EI56" s="7">
        <f t="shared" si="52"/>
        <v>0</v>
      </c>
      <c r="EJ56" s="7">
        <f t="shared" si="53"/>
        <v>0</v>
      </c>
      <c r="EK56" s="7">
        <f t="shared" si="54"/>
        <v>0</v>
      </c>
      <c r="EL56" s="7">
        <f t="shared" si="55"/>
        <v>0</v>
      </c>
      <c r="EM56" s="7">
        <f t="shared" si="56"/>
        <v>0</v>
      </c>
      <c r="EO56" s="7">
        <f t="shared" si="57"/>
        <v>0</v>
      </c>
      <c r="EP56" s="7">
        <f t="shared" si="58"/>
        <v>0</v>
      </c>
      <c r="EQ56" s="7">
        <f t="shared" si="59"/>
        <v>0</v>
      </c>
      <c r="ER56" s="7">
        <f t="shared" si="60"/>
        <v>0</v>
      </c>
      <c r="ES56" s="7">
        <f t="shared" si="61"/>
        <v>0</v>
      </c>
      <c r="ET56" s="7">
        <f t="shared" si="62"/>
        <v>0</v>
      </c>
    </row>
    <row r="57" spans="1:150" x14ac:dyDescent="0.2">
      <c r="B57" s="23" t="str">
        <f t="shared" si="63"/>
        <v/>
      </c>
      <c r="C57" s="23" t="str">
        <f t="shared" si="64"/>
        <v/>
      </c>
      <c r="D57" s="23" t="str">
        <f t="shared" si="65"/>
        <v/>
      </c>
      <c r="E57" s="23" t="str">
        <f t="shared" si="66"/>
        <v/>
      </c>
      <c r="F57" s="23" t="str">
        <f t="shared" si="67"/>
        <v/>
      </c>
      <c r="G57" s="23" t="str">
        <f t="shared" si="68"/>
        <v/>
      </c>
      <c r="H57" s="23" t="str">
        <f t="shared" si="69"/>
        <v/>
      </c>
      <c r="I57" s="23"/>
      <c r="J57" s="23"/>
      <c r="K57" s="23"/>
      <c r="L57" s="23"/>
      <c r="N57" s="23"/>
      <c r="O57" s="25"/>
      <c r="P57" s="25"/>
      <c r="Q57" s="25"/>
      <c r="R57" s="25"/>
      <c r="S57" s="23"/>
      <c r="T57" s="23"/>
      <c r="U57" s="25"/>
      <c r="V57" s="25"/>
      <c r="W57" s="25">
        <f t="shared" si="14"/>
        <v>0</v>
      </c>
      <c r="X57" s="25"/>
      <c r="Y57" s="25"/>
      <c r="Z57" s="25"/>
      <c r="AA57" s="25"/>
      <c r="AB57" s="25"/>
      <c r="AC57" s="25"/>
      <c r="AD57" s="23"/>
      <c r="AE57" s="23"/>
      <c r="AF57" s="25"/>
      <c r="AG57" s="25"/>
      <c r="AH57" s="25">
        <f t="shared" si="70"/>
        <v>0</v>
      </c>
      <c r="AI57" s="25"/>
      <c r="AJ57" s="25"/>
      <c r="AK57" s="25"/>
      <c r="AL57" s="25"/>
      <c r="AM57" s="23"/>
      <c r="AN57" s="23"/>
      <c r="AO57" s="25"/>
      <c r="AP57" s="25"/>
      <c r="AQ57" s="25">
        <f t="shared" si="71"/>
        <v>0</v>
      </c>
      <c r="AR57" s="25"/>
      <c r="AS57" s="25"/>
      <c r="AT57" s="25"/>
      <c r="AU57" s="25"/>
      <c r="AV57" s="23"/>
      <c r="AW57" s="23"/>
      <c r="AX57" s="25"/>
      <c r="AY57" s="25"/>
      <c r="AZ57" s="25">
        <f t="shared" si="72"/>
        <v>0</v>
      </c>
      <c r="BA57" s="25"/>
      <c r="BB57" s="25"/>
      <c r="BC57" s="25"/>
      <c r="BD57" s="25"/>
      <c r="BE57" s="23"/>
      <c r="BF57" s="23"/>
      <c r="BG57" s="25"/>
      <c r="BH57" s="25"/>
      <c r="BI57" s="25">
        <f t="shared" si="73"/>
        <v>0</v>
      </c>
      <c r="BJ57" s="25"/>
      <c r="BK57" s="25"/>
      <c r="BL57" s="25"/>
      <c r="BM57" s="25"/>
      <c r="BN57" s="23"/>
      <c r="BO57" s="23"/>
      <c r="BP57" s="25"/>
      <c r="BQ57" s="25"/>
      <c r="BR57" s="25">
        <f t="shared" si="74"/>
        <v>0</v>
      </c>
      <c r="BS57" s="25"/>
      <c r="BT57" s="25"/>
      <c r="BU57" s="25"/>
      <c r="BV57" s="25"/>
      <c r="BW57" s="25"/>
      <c r="BX57" s="25"/>
      <c r="BY57" s="25"/>
      <c r="CH57" s="13"/>
      <c r="CI57" s="41"/>
      <c r="CJ57" s="41"/>
      <c r="CK57" s="44"/>
      <c r="CL57" s="41"/>
      <c r="CM57" s="41"/>
      <c r="CN57" s="41"/>
      <c r="CO57" s="41"/>
      <c r="CP57" s="41"/>
      <c r="CQ57" s="41"/>
      <c r="CR57" s="7">
        <f t="shared" si="15"/>
        <v>0</v>
      </c>
      <c r="CS57" s="7">
        <f t="shared" si="16"/>
        <v>0</v>
      </c>
      <c r="CT57" s="7">
        <f t="shared" si="17"/>
        <v>0</v>
      </c>
      <c r="CU57" s="7">
        <f t="shared" si="18"/>
        <v>0</v>
      </c>
      <c r="CV57" s="7">
        <f t="shared" si="19"/>
        <v>0</v>
      </c>
      <c r="CW57" s="7">
        <f t="shared" si="20"/>
        <v>0</v>
      </c>
      <c r="CX57" s="41"/>
      <c r="CY57" s="7">
        <f t="shared" si="21"/>
        <v>0</v>
      </c>
      <c r="CZ57" s="7">
        <f t="shared" si="22"/>
        <v>0</v>
      </c>
      <c r="DA57" s="7">
        <f t="shared" si="23"/>
        <v>0</v>
      </c>
      <c r="DB57" s="7">
        <f t="shared" si="24"/>
        <v>0</v>
      </c>
      <c r="DC57" s="7">
        <f t="shared" si="25"/>
        <v>0</v>
      </c>
      <c r="DD57" s="7">
        <f t="shared" si="26"/>
        <v>0</v>
      </c>
      <c r="DF57" s="7">
        <f t="shared" si="27"/>
        <v>0</v>
      </c>
      <c r="DG57" s="7">
        <f t="shared" si="28"/>
        <v>0</v>
      </c>
      <c r="DH57" s="7">
        <f t="shared" si="29"/>
        <v>0</v>
      </c>
      <c r="DI57" s="7">
        <f t="shared" si="30"/>
        <v>0</v>
      </c>
      <c r="DJ57" s="7">
        <f t="shared" si="31"/>
        <v>0</v>
      </c>
      <c r="DK57" s="7">
        <f t="shared" si="32"/>
        <v>0</v>
      </c>
      <c r="DM57" s="7">
        <f t="shared" si="33"/>
        <v>0</v>
      </c>
      <c r="DN57" s="7">
        <f t="shared" si="34"/>
        <v>0</v>
      </c>
      <c r="DO57" s="7">
        <f t="shared" si="35"/>
        <v>0</v>
      </c>
      <c r="DP57" s="7">
        <f t="shared" si="36"/>
        <v>0</v>
      </c>
      <c r="DQ57" s="7">
        <f t="shared" si="37"/>
        <v>0</v>
      </c>
      <c r="DR57" s="7">
        <f t="shared" si="38"/>
        <v>0</v>
      </c>
      <c r="DT57" s="7">
        <f t="shared" si="39"/>
        <v>0</v>
      </c>
      <c r="DU57" s="7">
        <f t="shared" si="40"/>
        <v>0</v>
      </c>
      <c r="DV57" s="7">
        <f t="shared" si="41"/>
        <v>0</v>
      </c>
      <c r="DW57" s="7">
        <f t="shared" si="42"/>
        <v>0</v>
      </c>
      <c r="DX57" s="7">
        <f t="shared" si="43"/>
        <v>0</v>
      </c>
      <c r="DY57" s="7">
        <f t="shared" si="44"/>
        <v>0</v>
      </c>
      <c r="EA57" s="7">
        <f t="shared" si="45"/>
        <v>0</v>
      </c>
      <c r="EB57" s="7">
        <f t="shared" si="46"/>
        <v>0</v>
      </c>
      <c r="EC57" s="7">
        <f t="shared" si="47"/>
        <v>0</v>
      </c>
      <c r="ED57" s="7">
        <f t="shared" si="48"/>
        <v>0</v>
      </c>
      <c r="EE57" s="7">
        <f t="shared" si="49"/>
        <v>0</v>
      </c>
      <c r="EF57" s="7">
        <f t="shared" si="50"/>
        <v>0</v>
      </c>
      <c r="EH57" s="7">
        <f t="shared" si="51"/>
        <v>0</v>
      </c>
      <c r="EI57" s="7">
        <f t="shared" si="52"/>
        <v>0</v>
      </c>
      <c r="EJ57" s="7">
        <f t="shared" si="53"/>
        <v>0</v>
      </c>
      <c r="EK57" s="7">
        <f t="shared" si="54"/>
        <v>0</v>
      </c>
      <c r="EL57" s="7">
        <f t="shared" si="55"/>
        <v>0</v>
      </c>
      <c r="EM57" s="7">
        <f t="shared" si="56"/>
        <v>0</v>
      </c>
      <c r="EO57" s="7">
        <f t="shared" si="57"/>
        <v>0</v>
      </c>
      <c r="EP57" s="7">
        <f t="shared" si="58"/>
        <v>0</v>
      </c>
      <c r="EQ57" s="7">
        <f t="shared" si="59"/>
        <v>0</v>
      </c>
      <c r="ER57" s="7">
        <f t="shared" si="60"/>
        <v>0</v>
      </c>
      <c r="ES57" s="7">
        <f t="shared" si="61"/>
        <v>0</v>
      </c>
      <c r="ET57" s="7">
        <f t="shared" si="62"/>
        <v>0</v>
      </c>
    </row>
    <row r="58" spans="1:150" x14ac:dyDescent="0.2">
      <c r="B58" s="23" t="str">
        <f t="shared" si="63"/>
        <v/>
      </c>
      <c r="C58" s="23" t="str">
        <f t="shared" si="64"/>
        <v/>
      </c>
      <c r="D58" s="23" t="str">
        <f t="shared" si="65"/>
        <v/>
      </c>
      <c r="E58" s="23" t="str">
        <f t="shared" si="66"/>
        <v/>
      </c>
      <c r="F58" s="23" t="str">
        <f t="shared" si="67"/>
        <v/>
      </c>
      <c r="G58" s="23" t="str">
        <f t="shared" si="68"/>
        <v/>
      </c>
      <c r="H58" s="23" t="str">
        <f t="shared" si="69"/>
        <v/>
      </c>
      <c r="I58" s="23"/>
      <c r="J58" s="23"/>
      <c r="K58" s="23"/>
      <c r="L58" s="23"/>
      <c r="N58" s="23"/>
      <c r="O58" s="25"/>
      <c r="P58" s="25"/>
      <c r="Q58" s="25"/>
      <c r="R58" s="25"/>
      <c r="S58" s="23"/>
      <c r="T58" s="23"/>
      <c r="U58" s="25"/>
      <c r="V58" s="25"/>
      <c r="W58" s="25">
        <f t="shared" si="14"/>
        <v>0</v>
      </c>
      <c r="X58" s="25"/>
      <c r="Y58" s="25"/>
      <c r="Z58" s="25"/>
      <c r="AA58" s="25"/>
      <c r="AB58" s="25"/>
      <c r="AC58" s="25"/>
      <c r="AD58" s="23"/>
      <c r="AE58" s="23"/>
      <c r="AF58" s="25"/>
      <c r="AG58" s="25"/>
      <c r="AH58" s="25">
        <f t="shared" si="70"/>
        <v>0</v>
      </c>
      <c r="AI58" s="25"/>
      <c r="AJ58" s="25"/>
      <c r="AK58" s="25"/>
      <c r="AL58" s="25"/>
      <c r="AM58" s="23"/>
      <c r="AN58" s="23"/>
      <c r="AO58" s="25"/>
      <c r="AP58" s="25"/>
      <c r="AQ58" s="25">
        <f t="shared" si="71"/>
        <v>0</v>
      </c>
      <c r="AR58" s="25"/>
      <c r="AS58" s="25"/>
      <c r="AT58" s="25"/>
      <c r="AU58" s="25"/>
      <c r="AV58" s="23"/>
      <c r="AW58" s="23"/>
      <c r="AX58" s="25"/>
      <c r="AY58" s="25"/>
      <c r="AZ58" s="25">
        <f t="shared" si="72"/>
        <v>0</v>
      </c>
      <c r="BA58" s="25"/>
      <c r="BB58" s="25"/>
      <c r="BC58" s="25"/>
      <c r="BD58" s="25"/>
      <c r="BE58" s="23"/>
      <c r="BF58" s="23"/>
      <c r="BG58" s="25"/>
      <c r="BH58" s="25"/>
      <c r="BI58" s="25">
        <f t="shared" si="73"/>
        <v>0</v>
      </c>
      <c r="BJ58" s="25"/>
      <c r="BK58" s="25"/>
      <c r="BL58" s="25"/>
      <c r="BM58" s="25"/>
      <c r="BN58" s="23"/>
      <c r="BO58" s="23"/>
      <c r="BP58" s="25"/>
      <c r="BQ58" s="25"/>
      <c r="BR58" s="25">
        <f t="shared" si="74"/>
        <v>0</v>
      </c>
      <c r="BS58" s="25"/>
      <c r="BT58" s="25"/>
      <c r="BU58" s="25"/>
      <c r="BV58" s="25"/>
      <c r="BW58" s="25"/>
      <c r="BX58" s="25"/>
      <c r="BY58" s="25"/>
      <c r="CH58" s="13"/>
      <c r="CI58" s="41"/>
      <c r="CJ58" s="41"/>
      <c r="CK58" s="44"/>
      <c r="CL58" s="41"/>
      <c r="CM58" s="41"/>
      <c r="CN58" s="41"/>
      <c r="CO58" s="41"/>
      <c r="CP58" s="41"/>
      <c r="CQ58" s="41"/>
      <c r="CR58" s="7">
        <f t="shared" si="15"/>
        <v>0</v>
      </c>
      <c r="CS58" s="7">
        <f t="shared" si="16"/>
        <v>0</v>
      </c>
      <c r="CT58" s="7">
        <f t="shared" si="17"/>
        <v>0</v>
      </c>
      <c r="CU58" s="7">
        <f t="shared" si="18"/>
        <v>0</v>
      </c>
      <c r="CV58" s="7">
        <f t="shared" si="19"/>
        <v>0</v>
      </c>
      <c r="CW58" s="7">
        <f t="shared" si="20"/>
        <v>0</v>
      </c>
      <c r="CX58" s="41"/>
      <c r="CY58" s="7">
        <f t="shared" si="21"/>
        <v>0</v>
      </c>
      <c r="CZ58" s="7">
        <f t="shared" si="22"/>
        <v>0</v>
      </c>
      <c r="DA58" s="7">
        <f t="shared" si="23"/>
        <v>0</v>
      </c>
      <c r="DB58" s="7">
        <f t="shared" si="24"/>
        <v>0</v>
      </c>
      <c r="DC58" s="7">
        <f t="shared" si="25"/>
        <v>0</v>
      </c>
      <c r="DD58" s="7">
        <f t="shared" si="26"/>
        <v>0</v>
      </c>
      <c r="DF58" s="7">
        <f t="shared" si="27"/>
        <v>0</v>
      </c>
      <c r="DG58" s="7">
        <f t="shared" si="28"/>
        <v>0</v>
      </c>
      <c r="DH58" s="7">
        <f t="shared" si="29"/>
        <v>0</v>
      </c>
      <c r="DI58" s="7">
        <f t="shared" si="30"/>
        <v>0</v>
      </c>
      <c r="DJ58" s="7">
        <f t="shared" si="31"/>
        <v>0</v>
      </c>
      <c r="DK58" s="7">
        <f t="shared" si="32"/>
        <v>0</v>
      </c>
      <c r="DM58" s="7">
        <f t="shared" si="33"/>
        <v>0</v>
      </c>
      <c r="DN58" s="7">
        <f t="shared" si="34"/>
        <v>0</v>
      </c>
      <c r="DO58" s="7">
        <f t="shared" si="35"/>
        <v>0</v>
      </c>
      <c r="DP58" s="7">
        <f t="shared" si="36"/>
        <v>0</v>
      </c>
      <c r="DQ58" s="7">
        <f t="shared" si="37"/>
        <v>0</v>
      </c>
      <c r="DR58" s="7">
        <f t="shared" si="38"/>
        <v>0</v>
      </c>
      <c r="DT58" s="7">
        <f t="shared" si="39"/>
        <v>0</v>
      </c>
      <c r="DU58" s="7">
        <f t="shared" si="40"/>
        <v>0</v>
      </c>
      <c r="DV58" s="7">
        <f t="shared" si="41"/>
        <v>0</v>
      </c>
      <c r="DW58" s="7">
        <f t="shared" si="42"/>
        <v>0</v>
      </c>
      <c r="DX58" s="7">
        <f t="shared" si="43"/>
        <v>0</v>
      </c>
      <c r="DY58" s="7">
        <f t="shared" si="44"/>
        <v>0</v>
      </c>
      <c r="EA58" s="7">
        <f t="shared" si="45"/>
        <v>0</v>
      </c>
      <c r="EB58" s="7">
        <f t="shared" si="46"/>
        <v>0</v>
      </c>
      <c r="EC58" s="7">
        <f t="shared" si="47"/>
        <v>0</v>
      </c>
      <c r="ED58" s="7">
        <f t="shared" si="48"/>
        <v>0</v>
      </c>
      <c r="EE58" s="7">
        <f t="shared" si="49"/>
        <v>0</v>
      </c>
      <c r="EF58" s="7">
        <f t="shared" si="50"/>
        <v>0</v>
      </c>
      <c r="EH58" s="7">
        <f t="shared" si="51"/>
        <v>0</v>
      </c>
      <c r="EI58" s="7">
        <f t="shared" si="52"/>
        <v>0</v>
      </c>
      <c r="EJ58" s="7">
        <f t="shared" si="53"/>
        <v>0</v>
      </c>
      <c r="EK58" s="7">
        <f t="shared" si="54"/>
        <v>0</v>
      </c>
      <c r="EL58" s="7">
        <f t="shared" si="55"/>
        <v>0</v>
      </c>
      <c r="EM58" s="7">
        <f t="shared" si="56"/>
        <v>0</v>
      </c>
      <c r="EO58" s="7">
        <f t="shared" si="57"/>
        <v>0</v>
      </c>
      <c r="EP58" s="7">
        <f t="shared" si="58"/>
        <v>0</v>
      </c>
      <c r="EQ58" s="7">
        <f t="shared" si="59"/>
        <v>0</v>
      </c>
      <c r="ER58" s="7">
        <f t="shared" si="60"/>
        <v>0</v>
      </c>
      <c r="ES58" s="7">
        <f t="shared" si="61"/>
        <v>0</v>
      </c>
      <c r="ET58" s="7">
        <f t="shared" si="62"/>
        <v>0</v>
      </c>
    </row>
    <row r="59" spans="1:150" x14ac:dyDescent="0.2">
      <c r="B59" s="23" t="str">
        <f t="shared" si="63"/>
        <v/>
      </c>
      <c r="C59" s="23" t="str">
        <f t="shared" si="64"/>
        <v/>
      </c>
      <c r="D59" s="23" t="str">
        <f t="shared" si="65"/>
        <v/>
      </c>
      <c r="E59" s="23" t="str">
        <f t="shared" si="66"/>
        <v/>
      </c>
      <c r="F59" s="23" t="str">
        <f t="shared" si="67"/>
        <v/>
      </c>
      <c r="G59" s="23" t="str">
        <f t="shared" si="68"/>
        <v/>
      </c>
      <c r="H59" s="23" t="str">
        <f t="shared" si="69"/>
        <v/>
      </c>
      <c r="I59" s="23"/>
      <c r="J59" s="23"/>
      <c r="K59" s="23"/>
      <c r="L59" s="23"/>
      <c r="N59" s="23"/>
      <c r="O59" s="25"/>
      <c r="P59" s="25"/>
      <c r="Q59" s="25"/>
      <c r="R59" s="25"/>
      <c r="S59" s="23"/>
      <c r="T59" s="23"/>
      <c r="U59" s="25"/>
      <c r="V59" s="25"/>
      <c r="W59" s="25">
        <f t="shared" si="14"/>
        <v>0</v>
      </c>
      <c r="X59" s="25"/>
      <c r="Y59" s="25"/>
      <c r="Z59" s="25"/>
      <c r="AA59" s="25"/>
      <c r="AB59" s="25"/>
      <c r="AC59" s="25"/>
      <c r="AD59" s="23"/>
      <c r="AE59" s="23"/>
      <c r="AF59" s="25"/>
      <c r="AG59" s="25"/>
      <c r="AH59" s="25">
        <f t="shared" si="70"/>
        <v>0</v>
      </c>
      <c r="AI59" s="25"/>
      <c r="AJ59" s="25"/>
      <c r="AK59" s="25"/>
      <c r="AL59" s="25"/>
      <c r="AM59" s="23"/>
      <c r="AN59" s="23"/>
      <c r="AO59" s="25"/>
      <c r="AP59" s="25"/>
      <c r="AQ59" s="25">
        <f t="shared" si="71"/>
        <v>0</v>
      </c>
      <c r="AR59" s="25"/>
      <c r="AS59" s="25"/>
      <c r="AT59" s="25"/>
      <c r="AU59" s="25"/>
      <c r="AV59" s="23"/>
      <c r="AW59" s="23"/>
      <c r="AX59" s="25"/>
      <c r="AY59" s="25"/>
      <c r="AZ59" s="25">
        <f t="shared" si="72"/>
        <v>0</v>
      </c>
      <c r="BA59" s="25"/>
      <c r="BB59" s="25"/>
      <c r="BC59" s="25"/>
      <c r="BD59" s="25"/>
      <c r="BE59" s="23"/>
      <c r="BF59" s="23"/>
      <c r="BG59" s="25"/>
      <c r="BH59" s="25"/>
      <c r="BI59" s="25">
        <f t="shared" si="73"/>
        <v>0</v>
      </c>
      <c r="BJ59" s="25"/>
      <c r="BK59" s="25"/>
      <c r="BL59" s="25"/>
      <c r="BM59" s="25"/>
      <c r="BN59" s="23"/>
      <c r="BO59" s="23"/>
      <c r="BP59" s="25"/>
      <c r="BQ59" s="25"/>
      <c r="BR59" s="25">
        <f t="shared" si="74"/>
        <v>0</v>
      </c>
      <c r="BS59" s="25"/>
      <c r="BT59" s="25"/>
      <c r="BU59" s="25"/>
      <c r="BV59" s="25"/>
      <c r="BW59" s="25"/>
      <c r="BX59" s="25"/>
      <c r="BY59" s="25"/>
      <c r="CH59" s="13"/>
      <c r="CI59" s="41"/>
      <c r="CJ59" s="41"/>
      <c r="CK59" s="44"/>
      <c r="CL59" s="41"/>
      <c r="CM59" s="41"/>
      <c r="CN59" s="41"/>
      <c r="CO59" s="41"/>
      <c r="CP59" s="41"/>
      <c r="CQ59" s="41"/>
      <c r="CR59" s="7">
        <f t="shared" si="15"/>
        <v>0</v>
      </c>
      <c r="CS59" s="7">
        <f t="shared" si="16"/>
        <v>0</v>
      </c>
      <c r="CT59" s="7">
        <f t="shared" si="17"/>
        <v>0</v>
      </c>
      <c r="CU59" s="7">
        <f t="shared" si="18"/>
        <v>0</v>
      </c>
      <c r="CV59" s="7">
        <f t="shared" si="19"/>
        <v>0</v>
      </c>
      <c r="CW59" s="7">
        <f t="shared" si="20"/>
        <v>0</v>
      </c>
      <c r="CX59" s="41"/>
      <c r="CY59" s="7">
        <f t="shared" si="21"/>
        <v>0</v>
      </c>
      <c r="CZ59" s="7">
        <f t="shared" si="22"/>
        <v>0</v>
      </c>
      <c r="DA59" s="7">
        <f t="shared" si="23"/>
        <v>0</v>
      </c>
      <c r="DB59" s="7">
        <f t="shared" si="24"/>
        <v>0</v>
      </c>
      <c r="DC59" s="7">
        <f t="shared" si="25"/>
        <v>0</v>
      </c>
      <c r="DD59" s="7">
        <f t="shared" si="26"/>
        <v>0</v>
      </c>
      <c r="DF59" s="7">
        <f t="shared" si="27"/>
        <v>0</v>
      </c>
      <c r="DG59" s="7">
        <f t="shared" si="28"/>
        <v>0</v>
      </c>
      <c r="DH59" s="7">
        <f t="shared" si="29"/>
        <v>0</v>
      </c>
      <c r="DI59" s="7">
        <f t="shared" si="30"/>
        <v>0</v>
      </c>
      <c r="DJ59" s="7">
        <f t="shared" si="31"/>
        <v>0</v>
      </c>
      <c r="DK59" s="7">
        <f t="shared" si="32"/>
        <v>0</v>
      </c>
      <c r="DM59" s="7">
        <f t="shared" si="33"/>
        <v>0</v>
      </c>
      <c r="DN59" s="7">
        <f t="shared" si="34"/>
        <v>0</v>
      </c>
      <c r="DO59" s="7">
        <f t="shared" si="35"/>
        <v>0</v>
      </c>
      <c r="DP59" s="7">
        <f t="shared" si="36"/>
        <v>0</v>
      </c>
      <c r="DQ59" s="7">
        <f t="shared" si="37"/>
        <v>0</v>
      </c>
      <c r="DR59" s="7">
        <f t="shared" si="38"/>
        <v>0</v>
      </c>
      <c r="DT59" s="7">
        <f t="shared" si="39"/>
        <v>0</v>
      </c>
      <c r="DU59" s="7">
        <f t="shared" si="40"/>
        <v>0</v>
      </c>
      <c r="DV59" s="7">
        <f t="shared" si="41"/>
        <v>0</v>
      </c>
      <c r="DW59" s="7">
        <f t="shared" si="42"/>
        <v>0</v>
      </c>
      <c r="DX59" s="7">
        <f t="shared" si="43"/>
        <v>0</v>
      </c>
      <c r="DY59" s="7">
        <f t="shared" si="44"/>
        <v>0</v>
      </c>
      <c r="EA59" s="7">
        <f t="shared" si="45"/>
        <v>0</v>
      </c>
      <c r="EB59" s="7">
        <f t="shared" si="46"/>
        <v>0</v>
      </c>
      <c r="EC59" s="7">
        <f t="shared" si="47"/>
        <v>0</v>
      </c>
      <c r="ED59" s="7">
        <f t="shared" si="48"/>
        <v>0</v>
      </c>
      <c r="EE59" s="7">
        <f t="shared" si="49"/>
        <v>0</v>
      </c>
      <c r="EF59" s="7">
        <f t="shared" si="50"/>
        <v>0</v>
      </c>
      <c r="EH59" s="7">
        <f t="shared" si="51"/>
        <v>0</v>
      </c>
      <c r="EI59" s="7">
        <f t="shared" si="52"/>
        <v>0</v>
      </c>
      <c r="EJ59" s="7">
        <f t="shared" si="53"/>
        <v>0</v>
      </c>
      <c r="EK59" s="7">
        <f t="shared" si="54"/>
        <v>0</v>
      </c>
      <c r="EL59" s="7">
        <f t="shared" si="55"/>
        <v>0</v>
      </c>
      <c r="EM59" s="7">
        <f t="shared" si="56"/>
        <v>0</v>
      </c>
      <c r="EO59" s="7">
        <f t="shared" si="57"/>
        <v>0</v>
      </c>
      <c r="EP59" s="7">
        <f t="shared" si="58"/>
        <v>0</v>
      </c>
      <c r="EQ59" s="7">
        <f t="shared" si="59"/>
        <v>0</v>
      </c>
      <c r="ER59" s="7">
        <f t="shared" si="60"/>
        <v>0</v>
      </c>
      <c r="ES59" s="7">
        <f t="shared" si="61"/>
        <v>0</v>
      </c>
      <c r="ET59" s="7">
        <f t="shared" si="62"/>
        <v>0</v>
      </c>
    </row>
    <row r="60" spans="1:150" s="51" customFormat="1" x14ac:dyDescent="0.2">
      <c r="A60" s="49"/>
      <c r="B60" s="50" t="str">
        <f t="shared" si="63"/>
        <v/>
      </c>
      <c r="C60" s="50" t="str">
        <f t="shared" si="64"/>
        <v/>
      </c>
      <c r="D60" s="50" t="str">
        <f t="shared" si="65"/>
        <v/>
      </c>
      <c r="E60" s="50" t="str">
        <f t="shared" si="66"/>
        <v/>
      </c>
      <c r="F60" s="50" t="str">
        <f t="shared" si="67"/>
        <v/>
      </c>
      <c r="G60" s="50" t="str">
        <f t="shared" si="68"/>
        <v/>
      </c>
      <c r="H60" s="50" t="str">
        <f t="shared" si="69"/>
        <v/>
      </c>
      <c r="I60" s="50"/>
      <c r="J60" s="50"/>
      <c r="K60" s="50"/>
      <c r="L60" s="50"/>
      <c r="N60" s="50"/>
      <c r="O60" s="52"/>
      <c r="P60" s="52"/>
      <c r="Q60" s="52"/>
      <c r="R60" s="52"/>
      <c r="S60" s="50"/>
      <c r="T60" s="50"/>
      <c r="U60" s="52"/>
      <c r="V60" s="52"/>
      <c r="W60" s="52">
        <f t="shared" si="14"/>
        <v>0</v>
      </c>
      <c r="X60" s="52"/>
      <c r="Y60" s="52"/>
      <c r="Z60" s="52"/>
      <c r="AA60" s="52"/>
      <c r="AB60" s="52"/>
      <c r="AC60" s="52"/>
      <c r="AD60" s="50"/>
      <c r="AE60" s="50"/>
      <c r="AF60" s="52"/>
      <c r="AG60" s="52"/>
      <c r="AH60" s="52">
        <f t="shared" si="70"/>
        <v>0</v>
      </c>
      <c r="AI60" s="52"/>
      <c r="AJ60" s="52"/>
      <c r="AK60" s="52"/>
      <c r="AL60" s="52"/>
      <c r="AM60" s="50"/>
      <c r="AN60" s="50"/>
      <c r="AO60" s="52"/>
      <c r="AP60" s="52"/>
      <c r="AQ60" s="52">
        <f t="shared" si="71"/>
        <v>0</v>
      </c>
      <c r="AR60" s="52"/>
      <c r="AS60" s="52"/>
      <c r="AT60" s="52"/>
      <c r="AU60" s="52"/>
      <c r="AV60" s="50"/>
      <c r="AW60" s="50"/>
      <c r="AX60" s="52"/>
      <c r="AY60" s="52"/>
      <c r="AZ60" s="52">
        <f t="shared" si="72"/>
        <v>0</v>
      </c>
      <c r="BA60" s="52"/>
      <c r="BB60" s="52"/>
      <c r="BC60" s="52"/>
      <c r="BD60" s="52"/>
      <c r="BE60" s="50"/>
      <c r="BF60" s="50"/>
      <c r="BG60" s="52"/>
      <c r="BH60" s="52"/>
      <c r="BI60" s="52">
        <f t="shared" si="73"/>
        <v>0</v>
      </c>
      <c r="BJ60" s="52"/>
      <c r="BK60" s="52"/>
      <c r="BL60" s="52"/>
      <c r="BM60" s="52"/>
      <c r="BN60" s="50"/>
      <c r="BO60" s="50"/>
      <c r="BP60" s="52"/>
      <c r="BQ60" s="52"/>
      <c r="BR60" s="52">
        <f t="shared" si="74"/>
        <v>0</v>
      </c>
      <c r="BS60" s="52"/>
      <c r="BT60" s="52"/>
      <c r="BU60" s="52"/>
      <c r="BV60" s="52"/>
      <c r="BW60" s="52"/>
      <c r="BX60" s="52"/>
      <c r="BY60" s="52"/>
      <c r="CH60" s="47"/>
      <c r="CK60" s="53"/>
      <c r="CR60" s="47">
        <f t="shared" si="15"/>
        <v>0</v>
      </c>
      <c r="CS60" s="47">
        <f t="shared" si="16"/>
        <v>0</v>
      </c>
      <c r="CT60" s="47">
        <f t="shared" si="17"/>
        <v>0</v>
      </c>
      <c r="CU60" s="47">
        <f t="shared" si="18"/>
        <v>0</v>
      </c>
      <c r="CV60" s="47">
        <f t="shared" si="19"/>
        <v>0</v>
      </c>
      <c r="CW60" s="47">
        <f t="shared" si="20"/>
        <v>0</v>
      </c>
      <c r="CY60" s="47">
        <f t="shared" si="21"/>
        <v>0</v>
      </c>
      <c r="CZ60" s="47">
        <f t="shared" si="22"/>
        <v>0</v>
      </c>
      <c r="DA60" s="47">
        <f t="shared" si="23"/>
        <v>0</v>
      </c>
      <c r="DB60" s="47">
        <f t="shared" si="24"/>
        <v>0</v>
      </c>
      <c r="DC60" s="47">
        <f t="shared" si="25"/>
        <v>0</v>
      </c>
      <c r="DD60" s="47">
        <f t="shared" si="26"/>
        <v>0</v>
      </c>
      <c r="DE60" s="47"/>
      <c r="DF60" s="47">
        <f t="shared" si="27"/>
        <v>0</v>
      </c>
      <c r="DG60" s="47">
        <f t="shared" si="28"/>
        <v>0</v>
      </c>
      <c r="DH60" s="47">
        <f t="shared" si="29"/>
        <v>0</v>
      </c>
      <c r="DI60" s="47">
        <f t="shared" si="30"/>
        <v>0</v>
      </c>
      <c r="DJ60" s="47">
        <f t="shared" si="31"/>
        <v>0</v>
      </c>
      <c r="DK60" s="47">
        <f t="shared" si="32"/>
        <v>0</v>
      </c>
      <c r="DL60" s="47"/>
      <c r="DM60" s="47">
        <f t="shared" si="33"/>
        <v>0</v>
      </c>
      <c r="DN60" s="47">
        <f t="shared" si="34"/>
        <v>0</v>
      </c>
      <c r="DO60" s="47">
        <f t="shared" si="35"/>
        <v>0</v>
      </c>
      <c r="DP60" s="47">
        <f t="shared" si="36"/>
        <v>0</v>
      </c>
      <c r="DQ60" s="47">
        <f t="shared" si="37"/>
        <v>0</v>
      </c>
      <c r="DR60" s="47">
        <f t="shared" si="38"/>
        <v>0</v>
      </c>
      <c r="DS60" s="47"/>
      <c r="DT60" s="47">
        <f t="shared" si="39"/>
        <v>0</v>
      </c>
      <c r="DU60" s="47">
        <f t="shared" si="40"/>
        <v>0</v>
      </c>
      <c r="DV60" s="47">
        <f t="shared" si="41"/>
        <v>0</v>
      </c>
      <c r="DW60" s="47">
        <f t="shared" si="42"/>
        <v>0</v>
      </c>
      <c r="DX60" s="47">
        <f t="shared" si="43"/>
        <v>0</v>
      </c>
      <c r="DY60" s="47">
        <f t="shared" si="44"/>
        <v>0</v>
      </c>
      <c r="DZ60" s="47"/>
      <c r="EA60" s="47">
        <f t="shared" si="45"/>
        <v>0</v>
      </c>
      <c r="EB60" s="47">
        <f t="shared" si="46"/>
        <v>0</v>
      </c>
      <c r="EC60" s="47">
        <f t="shared" si="47"/>
        <v>0</v>
      </c>
      <c r="ED60" s="47">
        <f t="shared" si="48"/>
        <v>0</v>
      </c>
      <c r="EE60" s="47">
        <f t="shared" si="49"/>
        <v>0</v>
      </c>
      <c r="EF60" s="47">
        <f t="shared" si="50"/>
        <v>0</v>
      </c>
      <c r="EG60" s="47"/>
      <c r="EH60" s="47">
        <f t="shared" si="51"/>
        <v>0</v>
      </c>
      <c r="EI60" s="47">
        <f t="shared" si="52"/>
        <v>0</v>
      </c>
      <c r="EJ60" s="47">
        <f t="shared" si="53"/>
        <v>0</v>
      </c>
      <c r="EK60" s="47">
        <f t="shared" si="54"/>
        <v>0</v>
      </c>
      <c r="EL60" s="47">
        <f t="shared" si="55"/>
        <v>0</v>
      </c>
      <c r="EM60" s="47">
        <f t="shared" si="56"/>
        <v>0</v>
      </c>
      <c r="EO60" s="47">
        <f t="shared" si="57"/>
        <v>0</v>
      </c>
      <c r="EP60" s="47">
        <f t="shared" si="58"/>
        <v>0</v>
      </c>
      <c r="EQ60" s="47">
        <f t="shared" si="59"/>
        <v>0</v>
      </c>
      <c r="ER60" s="47">
        <f t="shared" si="60"/>
        <v>0</v>
      </c>
      <c r="ES60" s="47">
        <f t="shared" si="61"/>
        <v>0</v>
      </c>
      <c r="ET60" s="47">
        <f t="shared" si="62"/>
        <v>0</v>
      </c>
    </row>
    <row r="61" spans="1:150" s="7" customFormat="1" x14ac:dyDescent="0.2">
      <c r="A61" s="45"/>
      <c r="B61" s="45"/>
      <c r="C61" s="45"/>
      <c r="D61" s="45"/>
      <c r="E61" s="45"/>
      <c r="F61" s="45"/>
      <c r="G61" s="45"/>
      <c r="H61" s="45"/>
      <c r="I61" s="45"/>
      <c r="J61" s="45"/>
      <c r="K61" s="45"/>
      <c r="L61" s="45"/>
      <c r="M61" s="45"/>
      <c r="N61" s="45"/>
      <c r="S61" s="6"/>
      <c r="T61" s="6"/>
      <c r="AD61" s="6"/>
      <c r="AE61" s="6"/>
      <c r="AM61" s="6"/>
      <c r="AN61" s="6"/>
      <c r="AV61" s="6"/>
      <c r="AW61" s="6"/>
      <c r="BE61" s="6"/>
      <c r="BF61" s="6"/>
      <c r="BN61" s="6"/>
      <c r="BO61" s="6"/>
      <c r="BZ61" s="6"/>
      <c r="CA61" s="6"/>
      <c r="CB61" s="6"/>
      <c r="CC61" s="6"/>
      <c r="CD61" s="6"/>
      <c r="CE61" s="6"/>
      <c r="CF61" s="6"/>
      <c r="CG61" s="6"/>
      <c r="CI61" s="6"/>
      <c r="CJ61" s="6"/>
      <c r="CK61" s="6"/>
      <c r="CL61" s="6"/>
      <c r="CM61" s="6"/>
      <c r="CN61" s="6"/>
      <c r="CO61" s="6"/>
      <c r="CP61" s="6"/>
      <c r="CQ61" s="6"/>
      <c r="CR61" s="6"/>
      <c r="CS61" s="6"/>
      <c r="CT61" s="6"/>
      <c r="CU61" s="6"/>
      <c r="CV61" s="6"/>
      <c r="CW61" s="6"/>
      <c r="CX61" s="6"/>
      <c r="EN61" s="6"/>
      <c r="EO61" s="6"/>
      <c r="EP61" s="6"/>
      <c r="EQ61" s="6"/>
      <c r="ER61" s="6"/>
      <c r="ES61" s="6"/>
      <c r="ET61" s="6"/>
    </row>
  </sheetData>
  <mergeCells count="25">
    <mergeCell ref="BF1:BM1"/>
    <mergeCell ref="BO1:BV1"/>
    <mergeCell ref="B2:D2"/>
    <mergeCell ref="B3:D3"/>
    <mergeCell ref="B4:D4"/>
    <mergeCell ref="E4:G8"/>
    <mergeCell ref="B5:D5"/>
    <mergeCell ref="B6:D6"/>
    <mergeCell ref="B7:D7"/>
    <mergeCell ref="B8:D8"/>
    <mergeCell ref="B1:D1"/>
    <mergeCell ref="N1:R1"/>
    <mergeCell ref="T1:AC1"/>
    <mergeCell ref="AE1:AL1"/>
    <mergeCell ref="AN1:AU1"/>
    <mergeCell ref="AW1:BD1"/>
    <mergeCell ref="EH8:EL8"/>
    <mergeCell ref="EO8:ES8"/>
    <mergeCell ref="BX1:ET1"/>
    <mergeCell ref="CR8:CV8"/>
    <mergeCell ref="CY8:DC8"/>
    <mergeCell ref="DF8:DJ8"/>
    <mergeCell ref="DM8:DQ8"/>
    <mergeCell ref="DT8:DX8"/>
    <mergeCell ref="EA8:EE8"/>
  </mergeCells>
  <conditionalFormatting sqref="B11:B60">
    <cfRule type="expression" dxfId="60" priority="28">
      <formula>$R11="X"</formula>
    </cfRule>
    <cfRule type="expression" dxfId="59" priority="29">
      <formula>$Q11="X"</formula>
    </cfRule>
    <cfRule type="expression" dxfId="58" priority="30">
      <formula>$P11="X"</formula>
    </cfRule>
    <cfRule type="expression" dxfId="57" priority="31">
      <formula>$O11="X"</formula>
    </cfRule>
  </conditionalFormatting>
  <conditionalFormatting sqref="C11:C60">
    <cfRule type="expression" dxfId="56" priority="24">
      <formula>$AC11="X"</formula>
    </cfRule>
    <cfRule type="expression" dxfId="55" priority="25">
      <formula>$AB11="X"</formula>
    </cfRule>
    <cfRule type="expression" dxfId="54" priority="26">
      <formula>$AA11="X"</formula>
    </cfRule>
    <cfRule type="expression" dxfId="53" priority="27">
      <formula>$Z11="X"</formula>
    </cfRule>
  </conditionalFormatting>
  <conditionalFormatting sqref="D11:D60">
    <cfRule type="expression" dxfId="52" priority="20">
      <formula>$AL11="X"</formula>
    </cfRule>
    <cfRule type="expression" dxfId="51" priority="21">
      <formula>$AK11="X"</formula>
    </cfRule>
    <cfRule type="expression" dxfId="50" priority="22">
      <formula>$AJ11="X"</formula>
    </cfRule>
    <cfRule type="expression" dxfId="49" priority="23">
      <formula>$AI11="X"</formula>
    </cfRule>
  </conditionalFormatting>
  <conditionalFormatting sqref="E11:E60">
    <cfRule type="expression" dxfId="48" priority="16">
      <formula>$AU11="X"</formula>
    </cfRule>
    <cfRule type="expression" dxfId="47" priority="17">
      <formula>$AT11="X"</formula>
    </cfRule>
    <cfRule type="expression" dxfId="46" priority="18">
      <formula>$AS11="X"</formula>
    </cfRule>
    <cfRule type="expression" dxfId="45" priority="19">
      <formula>$AR11="X"</formula>
    </cfRule>
  </conditionalFormatting>
  <conditionalFormatting sqref="F11:F60">
    <cfRule type="expression" dxfId="44" priority="12">
      <formula>$BD11="X"</formula>
    </cfRule>
    <cfRule type="expression" dxfId="43" priority="13">
      <formula>$BC11="X"</formula>
    </cfRule>
    <cfRule type="expression" dxfId="42" priority="14">
      <formula>$BB11="X"</formula>
    </cfRule>
    <cfRule type="expression" dxfId="41" priority="15">
      <formula>$BA11="X"</formula>
    </cfRule>
  </conditionalFormatting>
  <conditionalFormatting sqref="G11:G60">
    <cfRule type="expression" dxfId="40" priority="8">
      <formula>$BM11="X"</formula>
    </cfRule>
    <cfRule type="expression" dxfId="39" priority="9">
      <formula>$BL11="X"</formula>
    </cfRule>
    <cfRule type="expression" dxfId="38" priority="10">
      <formula>$BK11="X"</formula>
    </cfRule>
    <cfRule type="expression" dxfId="37" priority="11">
      <formula>$BJ11="X"</formula>
    </cfRule>
  </conditionalFormatting>
  <conditionalFormatting sqref="H11:L60">
    <cfRule type="expression" dxfId="36" priority="4">
      <formula>$BV11="X"</formula>
    </cfRule>
    <cfRule type="expression" dxfId="35" priority="5">
      <formula>$BU11="X"</formula>
    </cfRule>
    <cfRule type="expression" dxfId="34" priority="6">
      <formula>$BT11="X"</formula>
    </cfRule>
    <cfRule type="expression" dxfId="33" priority="7">
      <formula>$BS11="X"</formula>
    </cfRule>
  </conditionalFormatting>
  <conditionalFormatting sqref="CP50 CI4:CP36">
    <cfRule type="cellIs" dxfId="32" priority="3" operator="equal">
      <formula>0</formula>
    </cfRule>
  </conditionalFormatting>
  <conditionalFormatting sqref="BY50:CF50 BY39:BY49 BZ38:CF49">
    <cfRule type="cellIs" dxfId="31" priority="2" operator="equal">
      <formula>0</formula>
    </cfRule>
  </conditionalFormatting>
  <conditionalFormatting sqref="CI40:CO50">
    <cfRule type="cellIs" dxfId="30" priority="1" operator="equal">
      <formula>0</formula>
    </cfRule>
  </conditionalFormatting>
  <pageMargins left="0.7" right="0.7" top="0.75" bottom="0.75" header="0.3" footer="0.3"/>
  <pageSetup orientation="portrait"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T128"/>
  <sheetViews>
    <sheetView tabSelected="1" topLeftCell="BZ1" zoomScaleNormal="100" workbookViewId="0">
      <pane ySplit="1" topLeftCell="A39" activePane="bottomLeft" state="frozen"/>
      <selection activeCell="B1" sqref="B1"/>
      <selection pane="bottomLeft" activeCell="CG81" sqref="CG81"/>
    </sheetView>
  </sheetViews>
  <sheetFormatPr defaultRowHeight="12.75" x14ac:dyDescent="0.2"/>
  <cols>
    <col min="1" max="1" width="11.28515625" style="19" bestFit="1" customWidth="1"/>
    <col min="2" max="2" width="23" style="6" bestFit="1" customWidth="1"/>
    <col min="3" max="3" width="24.5703125" style="6" bestFit="1" customWidth="1"/>
    <col min="4" max="4" width="18.7109375" style="6" bestFit="1" customWidth="1"/>
    <col min="5" max="5" width="17" style="6" bestFit="1" customWidth="1"/>
    <col min="6" max="6" width="26.140625" style="6" bestFit="1" customWidth="1"/>
    <col min="7" max="7" width="20.42578125" style="6" bestFit="1" customWidth="1"/>
    <col min="8" max="8" width="19.28515625" style="6" bestFit="1" customWidth="1"/>
    <col min="9" max="12" width="18.140625" style="6" customWidth="1"/>
    <col min="13" max="13" width="1.42578125" style="6" customWidth="1"/>
    <col min="14" max="14" width="20.85546875" style="6" customWidth="1"/>
    <col min="15" max="15" width="5.5703125" style="8" customWidth="1"/>
    <col min="16" max="16" width="6.85546875" style="8" customWidth="1"/>
    <col min="17" max="17" width="6.140625" style="8" customWidth="1"/>
    <col min="18" max="18" width="4.7109375" style="8" customWidth="1"/>
    <col min="19" max="19" width="1.42578125" style="6" customWidth="1"/>
    <col min="20" max="20" width="23" style="6" customWidth="1"/>
    <col min="21" max="21" width="5.140625" style="8" customWidth="1"/>
    <col min="22" max="22" width="7.140625" style="8" customWidth="1"/>
    <col min="23" max="23" width="4.5703125" style="8" customWidth="1"/>
    <col min="24" max="25" width="3.42578125" style="8" customWidth="1"/>
    <col min="26" max="26" width="5.5703125" style="8" customWidth="1"/>
    <col min="27" max="27" width="6.85546875" style="8" customWidth="1"/>
    <col min="28" max="28" width="6.140625" style="8" customWidth="1"/>
    <col min="29" max="29" width="4.7109375" style="8" customWidth="1"/>
    <col min="30" max="30" width="1.42578125" style="6" customWidth="1"/>
    <col min="31" max="31" width="18.5703125" style="6" customWidth="1"/>
    <col min="32" max="32" width="5.140625" style="8" customWidth="1"/>
    <col min="33" max="33" width="4.42578125" style="8" customWidth="1"/>
    <col min="34" max="34" width="4.5703125" style="8" customWidth="1"/>
    <col min="35" max="35" width="5.5703125" style="8" bestFit="1" customWidth="1"/>
    <col min="36" max="36" width="6.85546875" style="8" customWidth="1"/>
    <col min="37" max="37" width="6.140625" style="8" customWidth="1"/>
    <col min="38" max="38" width="4.7109375" style="8" customWidth="1"/>
    <col min="39" max="39" width="1.42578125" style="6" customWidth="1"/>
    <col min="40" max="40" width="17" style="6" customWidth="1"/>
    <col min="41" max="41" width="5.140625" style="8" customWidth="1"/>
    <col min="42" max="42" width="5.42578125" style="8" customWidth="1"/>
    <col min="43" max="43" width="4.5703125" style="8" customWidth="1"/>
    <col min="44" max="44" width="5.5703125" style="8" customWidth="1"/>
    <col min="45" max="45" width="6.85546875" style="8" customWidth="1"/>
    <col min="46" max="46" width="6.140625" style="8" customWidth="1"/>
    <col min="47" max="47" width="4.7109375" style="8" customWidth="1"/>
    <col min="48" max="48" width="1.42578125" style="6" customWidth="1"/>
    <col min="49" max="49" width="24.85546875" style="6" customWidth="1"/>
    <col min="50" max="50" width="5.140625" style="8" customWidth="1"/>
    <col min="51" max="51" width="5.42578125" style="8" customWidth="1"/>
    <col min="52" max="52" width="4.5703125" style="8" customWidth="1"/>
    <col min="53" max="53" width="5.5703125" style="8" customWidth="1"/>
    <col min="54" max="54" width="6.85546875" style="8" customWidth="1"/>
    <col min="55" max="55" width="6.140625" style="8" customWidth="1"/>
    <col min="56" max="56" width="4.7109375" style="8" customWidth="1"/>
    <col min="57" max="57" width="1.42578125" style="6" customWidth="1"/>
    <col min="58" max="58" width="19.7109375" style="6" customWidth="1"/>
    <col min="59" max="59" width="5.140625" style="8" customWidth="1"/>
    <col min="60" max="60" width="4.42578125" style="8" customWidth="1"/>
    <col min="61" max="61" width="4.5703125" style="8" customWidth="1"/>
    <col min="62" max="62" width="5.5703125" style="8" customWidth="1"/>
    <col min="63" max="63" width="6.85546875" style="8" customWidth="1"/>
    <col min="64" max="64" width="6.140625" style="8" customWidth="1"/>
    <col min="65" max="65" width="4.7109375" style="8" customWidth="1"/>
    <col min="66" max="66" width="1.42578125" style="6" customWidth="1"/>
    <col min="67" max="67" width="18.140625" style="6" customWidth="1"/>
    <col min="68" max="68" width="5.140625" style="8" customWidth="1"/>
    <col min="69" max="69" width="5.42578125" style="8" customWidth="1"/>
    <col min="70" max="70" width="4.5703125" style="8" customWidth="1"/>
    <col min="71" max="71" width="5.5703125" style="8" customWidth="1"/>
    <col min="72" max="72" width="6.85546875" style="8" customWidth="1"/>
    <col min="73" max="73" width="6.140625" style="8" customWidth="1"/>
    <col min="74" max="74" width="4.7109375" style="8" customWidth="1"/>
    <col min="75" max="75" width="1.5703125" style="8" customWidth="1"/>
    <col min="76" max="76" width="13.140625" style="8" bestFit="1" customWidth="1"/>
    <col min="77" max="77" width="7.5703125" style="8" bestFit="1" customWidth="1"/>
    <col min="78" max="78" width="8.140625" style="6" bestFit="1" customWidth="1"/>
    <col min="79" max="80" width="5.7109375" style="6" customWidth="1"/>
    <col min="81" max="81" width="6" style="6" customWidth="1"/>
    <col min="82" max="84" width="5.7109375" style="6" customWidth="1"/>
    <col min="85" max="85" width="1.5703125" style="6" customWidth="1"/>
    <col min="86" max="86" width="9.28515625" style="8" customWidth="1"/>
    <col min="87" max="87" width="5.28515625" style="6" customWidth="1"/>
    <col min="88" max="88" width="9" style="6" customWidth="1"/>
    <col min="89" max="89" width="8.140625" style="6" customWidth="1"/>
    <col min="90" max="90" width="12.5703125" style="6" customWidth="1"/>
    <col min="91" max="91" width="13.140625" style="6" customWidth="1"/>
    <col min="92" max="92" width="7.85546875" style="6" customWidth="1"/>
    <col min="93" max="93" width="8.7109375" style="6" customWidth="1"/>
    <col min="94" max="94" width="5.28515625" style="6" customWidth="1"/>
    <col min="95" max="95" width="8.85546875" style="6" customWidth="1"/>
    <col min="96" max="96" width="3.85546875" style="6" bestFit="1" customWidth="1"/>
    <col min="97" max="97" width="3.42578125" style="6" bestFit="1" customWidth="1"/>
    <col min="98" max="98" width="4" style="6" bestFit="1" customWidth="1"/>
    <col min="99" max="101" width="3.85546875" style="6" bestFit="1" customWidth="1"/>
    <col min="102" max="102" width="1.42578125" style="6" customWidth="1"/>
    <col min="103" max="103" width="3.7109375" style="8" bestFit="1" customWidth="1"/>
    <col min="104" max="104" width="3.42578125" style="8" bestFit="1" customWidth="1"/>
    <col min="105" max="106" width="3.85546875" style="8" bestFit="1" customWidth="1"/>
    <col min="107" max="107" width="3.5703125" style="8" bestFit="1" customWidth="1"/>
    <col min="108" max="108" width="3.7109375" style="8" bestFit="1" customWidth="1"/>
    <col min="109" max="109" width="1.42578125" style="8" customWidth="1"/>
    <col min="110" max="110" width="3.7109375" style="8" bestFit="1" customWidth="1"/>
    <col min="111" max="111" width="3.42578125" style="8" bestFit="1" customWidth="1"/>
    <col min="112" max="113" width="3.85546875" style="8" bestFit="1" customWidth="1"/>
    <col min="114" max="114" width="3.5703125" style="8" bestFit="1" customWidth="1"/>
    <col min="115" max="115" width="3.7109375" style="8" bestFit="1" customWidth="1"/>
    <col min="116" max="116" width="1.42578125" style="8" customWidth="1"/>
    <col min="117" max="117" width="3.7109375" style="8" bestFit="1" customWidth="1"/>
    <col min="118" max="118" width="3.42578125" style="8" bestFit="1" customWidth="1"/>
    <col min="119" max="120" width="3.85546875" style="8" bestFit="1" customWidth="1"/>
    <col min="121" max="121" width="3.5703125" style="8" bestFit="1" customWidth="1"/>
    <col min="122" max="122" width="3.7109375" style="8" bestFit="1" customWidth="1"/>
    <col min="123" max="123" width="1.42578125" style="8" customWidth="1"/>
    <col min="124" max="124" width="3.7109375" style="8" bestFit="1" customWidth="1"/>
    <col min="125" max="125" width="3.42578125" style="8" bestFit="1" customWidth="1"/>
    <col min="126" max="127" width="3.85546875" style="8" bestFit="1" customWidth="1"/>
    <col min="128" max="128" width="3.5703125" style="8" bestFit="1" customWidth="1"/>
    <col min="129" max="129" width="3.7109375" style="8" bestFit="1" customWidth="1"/>
    <col min="130" max="130" width="1.5703125" style="8" customWidth="1"/>
    <col min="131" max="131" width="3.7109375" style="8" bestFit="1" customWidth="1"/>
    <col min="132" max="132" width="3.42578125" style="8" bestFit="1" customWidth="1"/>
    <col min="133" max="134" width="3.85546875" style="8" bestFit="1" customWidth="1"/>
    <col min="135" max="135" width="3.5703125" style="8" bestFit="1" customWidth="1"/>
    <col min="136" max="136" width="3.7109375" style="8" bestFit="1" customWidth="1"/>
    <col min="137" max="137" width="1.42578125" style="8" customWidth="1"/>
    <col min="138" max="138" width="3.7109375" style="8" bestFit="1" customWidth="1"/>
    <col min="139" max="139" width="3.42578125" style="8" bestFit="1" customWidth="1"/>
    <col min="140" max="141" width="3.85546875" style="8" bestFit="1" customWidth="1"/>
    <col min="142" max="142" width="3.5703125" style="8" bestFit="1" customWidth="1"/>
    <col min="143" max="143" width="3.7109375" style="8" bestFit="1" customWidth="1"/>
    <col min="144" max="144" width="1.42578125" style="6" customWidth="1"/>
    <col min="145" max="145" width="3.85546875" style="6" bestFit="1" customWidth="1"/>
    <col min="146" max="146" width="3.42578125" style="6" bestFit="1" customWidth="1"/>
    <col min="147" max="147" width="4" style="6" bestFit="1" customWidth="1"/>
    <col min="148" max="150" width="3.85546875" style="6" bestFit="1" customWidth="1"/>
    <col min="151" max="16384" width="9.140625" style="6"/>
  </cols>
  <sheetData>
    <row r="1" spans="1:150" s="3" customFormat="1" ht="19.5" x14ac:dyDescent="0.3">
      <c r="A1" s="1" t="s">
        <v>0</v>
      </c>
      <c r="B1" s="59" t="s">
        <v>82</v>
      </c>
      <c r="C1" s="59"/>
      <c r="D1" s="59"/>
      <c r="E1" s="2"/>
      <c r="I1" s="4"/>
      <c r="N1" s="56" t="s">
        <v>1</v>
      </c>
      <c r="O1" s="56"/>
      <c r="P1" s="56"/>
      <c r="Q1" s="56"/>
      <c r="R1" s="56"/>
      <c r="S1" s="5"/>
      <c r="T1" s="56" t="s">
        <v>2</v>
      </c>
      <c r="U1" s="56"/>
      <c r="V1" s="56"/>
      <c r="W1" s="56"/>
      <c r="X1" s="56"/>
      <c r="Y1" s="56"/>
      <c r="Z1" s="56"/>
      <c r="AA1" s="56"/>
      <c r="AB1" s="56"/>
      <c r="AC1" s="56"/>
      <c r="AD1" s="5"/>
      <c r="AE1" s="56" t="s">
        <v>3</v>
      </c>
      <c r="AF1" s="56"/>
      <c r="AG1" s="56"/>
      <c r="AH1" s="56"/>
      <c r="AI1" s="56"/>
      <c r="AJ1" s="56"/>
      <c r="AK1" s="56"/>
      <c r="AL1" s="56"/>
      <c r="AM1" s="5"/>
      <c r="AN1" s="56" t="s">
        <v>4</v>
      </c>
      <c r="AO1" s="56"/>
      <c r="AP1" s="56"/>
      <c r="AQ1" s="56"/>
      <c r="AR1" s="56"/>
      <c r="AS1" s="56"/>
      <c r="AT1" s="56"/>
      <c r="AU1" s="56"/>
      <c r="AV1" s="5"/>
      <c r="AW1" s="56" t="s">
        <v>5</v>
      </c>
      <c r="AX1" s="56"/>
      <c r="AY1" s="56"/>
      <c r="AZ1" s="56"/>
      <c r="BA1" s="56"/>
      <c r="BB1" s="56"/>
      <c r="BC1" s="56"/>
      <c r="BD1" s="56"/>
      <c r="BE1" s="5"/>
      <c r="BF1" s="56" t="s">
        <v>6</v>
      </c>
      <c r="BG1" s="56"/>
      <c r="BH1" s="56"/>
      <c r="BI1" s="56"/>
      <c r="BJ1" s="56"/>
      <c r="BK1" s="56"/>
      <c r="BL1" s="56"/>
      <c r="BM1" s="56"/>
      <c r="BN1" s="5"/>
      <c r="BO1" s="56" t="s">
        <v>7</v>
      </c>
      <c r="BP1" s="56"/>
      <c r="BQ1" s="56"/>
      <c r="BR1" s="56"/>
      <c r="BS1" s="56"/>
      <c r="BT1" s="56"/>
      <c r="BU1" s="56"/>
      <c r="BV1" s="56"/>
      <c r="BW1" s="5"/>
      <c r="BX1" s="5"/>
      <c r="BY1" s="5"/>
      <c r="CH1" s="60" t="s">
        <v>83</v>
      </c>
      <c r="CI1" s="60"/>
      <c r="CJ1" s="60"/>
      <c r="CK1" s="60"/>
      <c r="CL1" s="60"/>
      <c r="CM1" s="60"/>
      <c r="CN1" s="60"/>
      <c r="CO1" s="60"/>
      <c r="CP1" s="60"/>
      <c r="CQ1" s="6"/>
      <c r="CR1" s="6"/>
      <c r="CS1" s="6"/>
      <c r="CT1" s="6"/>
      <c r="CU1" s="6"/>
      <c r="CV1" s="6"/>
      <c r="CW1" s="6"/>
      <c r="CX1" s="6"/>
      <c r="CY1" s="8"/>
      <c r="CZ1" s="8"/>
      <c r="DA1" s="8"/>
    </row>
    <row r="2" spans="1:150" ht="12.75" customHeight="1" x14ac:dyDescent="0.2">
      <c r="A2" s="1" t="s">
        <v>8</v>
      </c>
      <c r="B2" s="57" t="s">
        <v>84</v>
      </c>
      <c r="C2" s="57"/>
      <c r="D2" s="57"/>
      <c r="E2" s="8" t="s">
        <v>9</v>
      </c>
      <c r="F2" s="8" t="s">
        <v>10</v>
      </c>
      <c r="G2" s="8" t="s">
        <v>11</v>
      </c>
    </row>
    <row r="3" spans="1:150" ht="12.75" customHeight="1" x14ac:dyDescent="0.2">
      <c r="A3" s="1" t="s">
        <v>12</v>
      </c>
      <c r="B3" s="54" t="s">
        <v>85</v>
      </c>
      <c r="C3" s="54"/>
      <c r="D3" s="54"/>
      <c r="E3" s="8" t="s">
        <v>24</v>
      </c>
      <c r="F3" s="8" t="s">
        <v>18</v>
      </c>
      <c r="G3" s="9"/>
      <c r="CH3" s="10" t="s">
        <v>13</v>
      </c>
      <c r="CI3" s="10" t="s">
        <v>14</v>
      </c>
      <c r="CJ3" s="11" t="s">
        <v>2</v>
      </c>
      <c r="CK3" s="11" t="s">
        <v>3</v>
      </c>
      <c r="CL3" s="11" t="s">
        <v>4</v>
      </c>
      <c r="CM3" s="11" t="s">
        <v>5</v>
      </c>
      <c r="CN3" s="11" t="s">
        <v>6</v>
      </c>
      <c r="CO3" s="12" t="s">
        <v>7</v>
      </c>
      <c r="CP3" s="13"/>
    </row>
    <row r="4" spans="1:150" x14ac:dyDescent="0.2">
      <c r="A4" s="1" t="s">
        <v>15</v>
      </c>
      <c r="B4" s="54"/>
      <c r="C4" s="54"/>
      <c r="D4" s="54"/>
      <c r="E4" s="58" t="s">
        <v>86</v>
      </c>
      <c r="F4" s="58"/>
      <c r="G4" s="58"/>
      <c r="H4" s="6" t="str">
        <f>A12&amp;" - "&amp;SUM(O9,Z9,AI9,AR9,BA9,BJ9,BS9)</f>
        <v>Foil/Promo - 36</v>
      </c>
      <c r="CH4" s="14" t="s">
        <v>16</v>
      </c>
      <c r="CI4" s="15">
        <f t="shared" ref="CI4:CI35" si="0">SUM(CJ4:CO4)</f>
        <v>13</v>
      </c>
      <c r="CJ4" s="13">
        <f t="shared" ref="CJ4:CJ35" si="1">COUNTIF($U$11:$U$60,CH4)</f>
        <v>2</v>
      </c>
      <c r="CK4" s="13">
        <f t="shared" ref="CK4:CK35" si="2">COUNTIF($AF$11:$AF$60,CH4)</f>
        <v>11</v>
      </c>
      <c r="CL4" s="13">
        <f t="shared" ref="CL4:CL35" si="3">COUNTIF($AO$11:$AO$60,CH4)</f>
        <v>0</v>
      </c>
      <c r="CM4" s="13">
        <f t="shared" ref="CM4:CM35" si="4">COUNTIF($AX$11:$AX$60,CH4)</f>
        <v>0</v>
      </c>
      <c r="CN4" s="13">
        <f t="shared" ref="CN4:CN35" si="5">COUNTIF($BG$11:$BG$60,CH4)</f>
        <v>0</v>
      </c>
      <c r="CO4" s="16">
        <f t="shared" ref="CO4:CO35" si="6">COUNTIF($BP$11:$BP$60,CH4)</f>
        <v>0</v>
      </c>
      <c r="CP4" s="13"/>
    </row>
    <row r="5" spans="1:150" ht="12.75" customHeight="1" x14ac:dyDescent="0.2">
      <c r="A5" s="17" t="s">
        <v>17</v>
      </c>
      <c r="B5" s="54" t="s">
        <v>87</v>
      </c>
      <c r="C5" s="54"/>
      <c r="D5" s="54"/>
      <c r="E5" s="58"/>
      <c r="F5" s="58"/>
      <c r="G5" s="58"/>
      <c r="H5" s="6" t="str">
        <f>A13&amp;" - "&amp;SUM(P9,AA9,AJ9,AS9,BB9,BK9,BT9)</f>
        <v>Foreign - 1</v>
      </c>
      <c r="CH5" s="14" t="s">
        <v>18</v>
      </c>
      <c r="CI5" s="15">
        <f t="shared" si="0"/>
        <v>32</v>
      </c>
      <c r="CJ5" s="13">
        <f t="shared" si="1"/>
        <v>12</v>
      </c>
      <c r="CK5" s="13">
        <f t="shared" si="2"/>
        <v>0</v>
      </c>
      <c r="CL5" s="13">
        <f t="shared" si="3"/>
        <v>7</v>
      </c>
      <c r="CM5" s="13">
        <f t="shared" si="4"/>
        <v>2</v>
      </c>
      <c r="CN5" s="13">
        <f t="shared" si="5"/>
        <v>5</v>
      </c>
      <c r="CO5" s="16">
        <f t="shared" si="6"/>
        <v>6</v>
      </c>
      <c r="CP5" s="13"/>
    </row>
    <row r="6" spans="1:150" x14ac:dyDescent="0.2">
      <c r="A6" s="17" t="s">
        <v>19</v>
      </c>
      <c r="B6" s="54" t="s">
        <v>88</v>
      </c>
      <c r="C6" s="54"/>
      <c r="D6" s="54"/>
      <c r="E6" s="58"/>
      <c r="F6" s="58"/>
      <c r="G6" s="58"/>
      <c r="H6" s="6" t="str">
        <f>A14&amp;" - "&amp;SUM(Q9,AB9,AK9,AT9,BC9,BL9,BU9)</f>
        <v>New - 4</v>
      </c>
      <c r="CH6" s="14" t="s">
        <v>20</v>
      </c>
      <c r="CI6" s="15">
        <f t="shared" si="0"/>
        <v>0</v>
      </c>
      <c r="CJ6" s="13">
        <f t="shared" si="1"/>
        <v>0</v>
      </c>
      <c r="CK6" s="13">
        <f t="shared" si="2"/>
        <v>0</v>
      </c>
      <c r="CL6" s="13">
        <f t="shared" si="3"/>
        <v>0</v>
      </c>
      <c r="CM6" s="13">
        <f t="shared" si="4"/>
        <v>0</v>
      </c>
      <c r="CN6" s="13">
        <f t="shared" si="5"/>
        <v>0</v>
      </c>
      <c r="CO6" s="16">
        <f t="shared" si="6"/>
        <v>0</v>
      </c>
      <c r="CP6" s="13"/>
    </row>
    <row r="7" spans="1:150" x14ac:dyDescent="0.2">
      <c r="A7" s="17" t="s">
        <v>21</v>
      </c>
      <c r="B7" s="54" t="s">
        <v>89</v>
      </c>
      <c r="C7" s="54"/>
      <c r="D7" s="54"/>
      <c r="E7" s="58"/>
      <c r="F7" s="58"/>
      <c r="G7" s="58"/>
      <c r="H7" s="6" t="str">
        <f>A15&amp;" - "&amp;SUM(R9,AC9,AL9,AU9,BD9,BM9,BV9)</f>
        <v>Signed - 3</v>
      </c>
      <c r="CH7" s="14" t="s">
        <v>22</v>
      </c>
      <c r="CI7" s="15">
        <f t="shared" si="0"/>
        <v>0</v>
      </c>
      <c r="CJ7" s="13">
        <f t="shared" si="1"/>
        <v>0</v>
      </c>
      <c r="CK7" s="13">
        <f t="shared" si="2"/>
        <v>0</v>
      </c>
      <c r="CL7" s="13">
        <f t="shared" si="3"/>
        <v>0</v>
      </c>
      <c r="CM7" s="13">
        <f t="shared" si="4"/>
        <v>0</v>
      </c>
      <c r="CN7" s="13">
        <f t="shared" si="5"/>
        <v>0</v>
      </c>
      <c r="CO7" s="16">
        <f t="shared" si="6"/>
        <v>0</v>
      </c>
      <c r="CP7" s="13"/>
      <c r="DT7" s="8" t="str">
        <f>E3&amp;F3</f>
        <v>RW</v>
      </c>
      <c r="EA7" s="8" t="str">
        <f>E3&amp;G3</f>
        <v>R</v>
      </c>
      <c r="EH7" s="8" t="str">
        <f>F3&amp;G3</f>
        <v>W</v>
      </c>
      <c r="EO7" s="8" t="str">
        <f>E3&amp;F3&amp;G3</f>
        <v>RW</v>
      </c>
      <c r="EP7" s="8"/>
      <c r="EQ7" s="8"/>
      <c r="ER7" s="8"/>
      <c r="ES7" s="8"/>
      <c r="ET7" s="8"/>
    </row>
    <row r="8" spans="1:150" x14ac:dyDescent="0.2">
      <c r="A8" s="3" t="s">
        <v>23</v>
      </c>
      <c r="B8" s="54" t="s">
        <v>90</v>
      </c>
      <c r="C8" s="54"/>
      <c r="D8" s="54"/>
      <c r="E8" s="58"/>
      <c r="F8" s="58"/>
      <c r="G8" s="58"/>
      <c r="O8" s="8">
        <f>SUM(O9,Z9,AI9,AR9,BA9,BJ9,BS9)</f>
        <v>36</v>
      </c>
      <c r="P8" s="8">
        <f>SUM(P9,AA9,AJ9,AS9,BB9,BK9,BT9)</f>
        <v>1</v>
      </c>
      <c r="Q8" s="8">
        <f>SUM(Q9,AB9,AK9,AT9,BC9,BL9,BU9)</f>
        <v>4</v>
      </c>
      <c r="R8" s="8">
        <f>SUM(R9,AC9,AL9,AU9,BD9,BM9,BV9)</f>
        <v>3</v>
      </c>
      <c r="CH8" s="14" t="s">
        <v>24</v>
      </c>
      <c r="CI8" s="15">
        <f t="shared" si="0"/>
        <v>10</v>
      </c>
      <c r="CJ8" s="13">
        <f t="shared" si="1"/>
        <v>8</v>
      </c>
      <c r="CK8" s="13">
        <f t="shared" si="2"/>
        <v>0</v>
      </c>
      <c r="CL8" s="13">
        <f t="shared" si="3"/>
        <v>1</v>
      </c>
      <c r="CM8" s="13">
        <f t="shared" si="4"/>
        <v>0</v>
      </c>
      <c r="CN8" s="13">
        <f t="shared" si="5"/>
        <v>0</v>
      </c>
      <c r="CO8" s="16">
        <f t="shared" si="6"/>
        <v>1</v>
      </c>
      <c r="CP8" s="13"/>
      <c r="CR8" s="54" t="str">
        <f>"Colorless = "</f>
        <v xml:space="preserve">Colorless = </v>
      </c>
      <c r="CS8" s="54"/>
      <c r="CT8" s="54"/>
      <c r="CU8" s="54"/>
      <c r="CV8" s="54"/>
      <c r="CW8" s="8" t="s">
        <v>16</v>
      </c>
      <c r="CY8" s="54" t="str">
        <f>"First Color = "</f>
        <v xml:space="preserve">First Color = </v>
      </c>
      <c r="CZ8" s="54"/>
      <c r="DA8" s="54"/>
      <c r="DB8" s="54"/>
      <c r="DC8" s="54"/>
      <c r="DD8" s="8" t="str">
        <f>E3</f>
        <v>R</v>
      </c>
      <c r="DF8" s="54" t="str">
        <f>"Second Color = "</f>
        <v xml:space="preserve">Second Color = </v>
      </c>
      <c r="DG8" s="54"/>
      <c r="DH8" s="54"/>
      <c r="DI8" s="54"/>
      <c r="DJ8" s="54"/>
      <c r="DK8" s="8" t="str">
        <f>F3</f>
        <v>W</v>
      </c>
      <c r="DM8" s="54" t="str">
        <f>"Third Color = "</f>
        <v xml:space="preserve">Third Color = </v>
      </c>
      <c r="DN8" s="54"/>
      <c r="DO8" s="54"/>
      <c r="DP8" s="54"/>
      <c r="DQ8" s="54"/>
      <c r="DR8" s="8" t="str">
        <f>IF(G3=DM7,"",G3)</f>
        <v/>
      </c>
      <c r="DT8" s="54" t="str">
        <f>"First Pair = "</f>
        <v xml:space="preserve">First Pair = </v>
      </c>
      <c r="DU8" s="54"/>
      <c r="DV8" s="54"/>
      <c r="DW8" s="54"/>
      <c r="DX8" s="54"/>
      <c r="DY8" s="8" t="str">
        <f>IF(DT7=DD8,"",DT7)</f>
        <v>RW</v>
      </c>
      <c r="EA8" s="54" t="str">
        <f>"Second Pair = "&amp;U2</f>
        <v xml:space="preserve">Second Pair = </v>
      </c>
      <c r="EB8" s="54"/>
      <c r="EC8" s="54"/>
      <c r="ED8" s="54"/>
      <c r="EE8" s="54"/>
      <c r="EF8" s="8" t="str">
        <f>IF(EA7=DD8,"",EA7)</f>
        <v/>
      </c>
      <c r="EH8" s="54" t="str">
        <f>"Third Pair = "&amp;AB2</f>
        <v xml:space="preserve">Third Pair = </v>
      </c>
      <c r="EI8" s="54"/>
      <c r="EJ8" s="54"/>
      <c r="EK8" s="54"/>
      <c r="EL8" s="54"/>
      <c r="EM8" s="8" t="str">
        <f>IF(EH7=DK8,"",EH7)</f>
        <v/>
      </c>
      <c r="EO8" s="54" t="str">
        <f>"All Three = "&amp;AI2</f>
        <v xml:space="preserve">All Three = </v>
      </c>
      <c r="EP8" s="54"/>
      <c r="EQ8" s="54"/>
      <c r="ER8" s="54"/>
      <c r="ES8" s="54"/>
      <c r="ET8" s="8" t="str">
        <f>IF(OR(EO7=DD8,EO7=DY8),"",EO7)</f>
        <v/>
      </c>
    </row>
    <row r="9" spans="1:150" x14ac:dyDescent="0.2">
      <c r="A9" s="6"/>
      <c r="N9" s="13">
        <f>COUNTA(N11:N60)</f>
        <v>36</v>
      </c>
      <c r="O9" s="13">
        <f t="shared" ref="O9:R9" si="7">COUNTA(O11:O60)</f>
        <v>5</v>
      </c>
      <c r="P9" s="13">
        <f t="shared" si="7"/>
        <v>0</v>
      </c>
      <c r="Q9" s="13">
        <f t="shared" si="7"/>
        <v>1</v>
      </c>
      <c r="R9" s="13">
        <f t="shared" si="7"/>
        <v>0</v>
      </c>
      <c r="T9" s="13">
        <f>COUNTA(T11:T60)</f>
        <v>25</v>
      </c>
      <c r="W9" s="8">
        <f>AVERAGEIF(W11:W60,"&gt;0")</f>
        <v>5.2</v>
      </c>
      <c r="X9" s="18">
        <f>AVERAGEIF(X11:X60,"&gt;0")</f>
        <v>3.5833333333333335</v>
      </c>
      <c r="Y9" s="18">
        <f>AVERAGEIF(Y11:Y60,"&gt;0")</f>
        <v>3.625</v>
      </c>
      <c r="Z9" s="13">
        <f>COUNTA(Z11:Z60)</f>
        <v>7</v>
      </c>
      <c r="AA9" s="13">
        <f t="shared" ref="AA9:AC9" si="8">COUNTA(AA11:AA60)</f>
        <v>1</v>
      </c>
      <c r="AB9" s="13">
        <f t="shared" si="8"/>
        <v>3</v>
      </c>
      <c r="AC9" s="13">
        <f t="shared" si="8"/>
        <v>2</v>
      </c>
      <c r="AE9" s="13">
        <f>COUNTA(AE11:AE60)</f>
        <v>11</v>
      </c>
      <c r="AH9" s="8">
        <f>AVERAGEIF(AH11:AH60,"&gt;0")</f>
        <v>2.3636363636363638</v>
      </c>
      <c r="AI9" s="13">
        <f>COUNTA(AI11:AI60)</f>
        <v>7</v>
      </c>
      <c r="AJ9" s="13">
        <f t="shared" ref="AJ9:AL9" si="9">COUNTA(AJ11:AJ60)</f>
        <v>0</v>
      </c>
      <c r="AK9" s="13">
        <f t="shared" si="9"/>
        <v>0</v>
      </c>
      <c r="AL9" s="13">
        <f t="shared" si="9"/>
        <v>1</v>
      </c>
      <c r="AN9" s="13">
        <f>COUNTA(AN11:AN60)</f>
        <v>10</v>
      </c>
      <c r="AQ9" s="8">
        <f>AVERAGEIF(AQ11:AQ60,"&gt;0")</f>
        <v>3.5</v>
      </c>
      <c r="AR9" s="13">
        <f>COUNTA(AR11:AR60)</f>
        <v>8</v>
      </c>
      <c r="AS9" s="13">
        <f t="shared" ref="AS9:AU9" si="10">COUNTA(AS11:AS60)</f>
        <v>0</v>
      </c>
      <c r="AT9" s="13">
        <f t="shared" si="10"/>
        <v>0</v>
      </c>
      <c r="AU9" s="13">
        <f t="shared" si="10"/>
        <v>0</v>
      </c>
      <c r="AW9" s="13">
        <f>COUNTA(AW11:AW60)</f>
        <v>3</v>
      </c>
      <c r="AZ9" s="8">
        <f>AVERAGEIF(AZ11:AZ60,"&gt;0")</f>
        <v>4</v>
      </c>
      <c r="BA9" s="13">
        <f t="shared" ref="BA9:BD9" si="11">COUNTA(BA11:BA60)</f>
        <v>1</v>
      </c>
      <c r="BB9" s="13">
        <f t="shared" si="11"/>
        <v>0</v>
      </c>
      <c r="BC9" s="13">
        <f t="shared" si="11"/>
        <v>0</v>
      </c>
      <c r="BD9" s="13">
        <f t="shared" si="11"/>
        <v>0</v>
      </c>
      <c r="BF9" s="13">
        <f>COUNTA(BF11:BF60)</f>
        <v>7</v>
      </c>
      <c r="BI9" s="8">
        <f>AVERAGEIF(BI11:BI60,"&gt;0")</f>
        <v>3.5714285714285716</v>
      </c>
      <c r="BJ9" s="13">
        <f t="shared" ref="BJ9:BM9" si="12">COUNTA(BJ11:BJ60)</f>
        <v>4</v>
      </c>
      <c r="BK9" s="13">
        <f t="shared" si="12"/>
        <v>0</v>
      </c>
      <c r="BL9" s="13">
        <f t="shared" si="12"/>
        <v>0</v>
      </c>
      <c r="BM9" s="13">
        <f t="shared" si="12"/>
        <v>0</v>
      </c>
      <c r="BO9" s="13">
        <f>COUNTA(BO11:BO60)</f>
        <v>7</v>
      </c>
      <c r="BR9" s="8">
        <f>AVERAGEIF(BR11:BR60,"&gt;0")</f>
        <v>3.8571428571428572</v>
      </c>
      <c r="BS9" s="13">
        <f t="shared" ref="BS9:BV9" si="13">COUNTA(BS11:BS60)</f>
        <v>4</v>
      </c>
      <c r="BT9" s="13">
        <f t="shared" si="13"/>
        <v>0</v>
      </c>
      <c r="BU9" s="13">
        <f t="shared" si="13"/>
        <v>0</v>
      </c>
      <c r="BV9" s="13">
        <f t="shared" si="13"/>
        <v>0</v>
      </c>
      <c r="CH9" s="14" t="s">
        <v>25</v>
      </c>
      <c r="CI9" s="15">
        <f t="shared" si="0"/>
        <v>0</v>
      </c>
      <c r="CJ9" s="13">
        <f t="shared" si="1"/>
        <v>0</v>
      </c>
      <c r="CK9" s="13">
        <f t="shared" si="2"/>
        <v>0</v>
      </c>
      <c r="CL9" s="13">
        <f t="shared" si="3"/>
        <v>0</v>
      </c>
      <c r="CM9" s="13">
        <f t="shared" si="4"/>
        <v>0</v>
      </c>
      <c r="CN9" s="13">
        <f t="shared" si="5"/>
        <v>0</v>
      </c>
      <c r="CO9" s="16">
        <f t="shared" si="6"/>
        <v>0</v>
      </c>
      <c r="CP9" s="13"/>
      <c r="CR9" s="8"/>
      <c r="CS9" s="8"/>
      <c r="CT9" s="8"/>
      <c r="CU9" s="8"/>
      <c r="CV9" s="8"/>
      <c r="CW9" s="8"/>
      <c r="EO9" s="8"/>
      <c r="EP9" s="8"/>
      <c r="EQ9" s="8"/>
      <c r="ER9" s="8"/>
      <c r="ES9" s="8"/>
      <c r="ET9" s="8"/>
    </row>
    <row r="10" spans="1:150" x14ac:dyDescent="0.2">
      <c r="B10" s="20" t="str">
        <f>"Lands - "&amp;N9</f>
        <v>Lands - 36</v>
      </c>
      <c r="C10" s="20" t="str">
        <f>"Creatures - "&amp;T9</f>
        <v>Creatures - 25</v>
      </c>
      <c r="D10" s="20" t="str">
        <f>"Artifacts - "&amp;AE9</f>
        <v>Artifacts - 11</v>
      </c>
      <c r="E10" s="20" t="str">
        <f>"Enchantments - "&amp;AN9</f>
        <v>Enchantments - 10</v>
      </c>
      <c r="F10" s="20" t="str">
        <f>"Planeswalkers - "&amp;AW9</f>
        <v>Planeswalkers - 3</v>
      </c>
      <c r="G10" s="20" t="str">
        <f>"Instants - "&amp;BF9</f>
        <v>Instants - 7</v>
      </c>
      <c r="H10" s="20" t="str">
        <f>"Sorceries - "&amp;BO9</f>
        <v>Sorceries - 7</v>
      </c>
      <c r="I10" s="21"/>
      <c r="J10" s="21"/>
      <c r="K10" s="21"/>
      <c r="L10" s="21"/>
      <c r="M10" s="3"/>
      <c r="N10" s="20" t="s">
        <v>26</v>
      </c>
      <c r="O10" s="20" t="s">
        <v>27</v>
      </c>
      <c r="P10" s="20" t="s">
        <v>28</v>
      </c>
      <c r="Q10" s="20" t="s">
        <v>29</v>
      </c>
      <c r="R10" s="20" t="s">
        <v>30</v>
      </c>
      <c r="S10" s="20"/>
      <c r="T10" s="20" t="s">
        <v>26</v>
      </c>
      <c r="U10" s="20" t="s">
        <v>31</v>
      </c>
      <c r="V10" s="20" t="s">
        <v>32</v>
      </c>
      <c r="W10" s="20" t="s">
        <v>33</v>
      </c>
      <c r="X10" s="20" t="s">
        <v>34</v>
      </c>
      <c r="Y10" s="20" t="s">
        <v>35</v>
      </c>
      <c r="Z10" s="20" t="s">
        <v>27</v>
      </c>
      <c r="AA10" s="20" t="s">
        <v>28</v>
      </c>
      <c r="AB10" s="20" t="s">
        <v>29</v>
      </c>
      <c r="AC10" s="20" t="s">
        <v>30</v>
      </c>
      <c r="AD10" s="20"/>
      <c r="AE10" s="20" t="s">
        <v>26</v>
      </c>
      <c r="AF10" s="20" t="s">
        <v>31</v>
      </c>
      <c r="AG10" s="20" t="s">
        <v>32</v>
      </c>
      <c r="AH10" s="20" t="s">
        <v>33</v>
      </c>
      <c r="AI10" s="20" t="s">
        <v>27</v>
      </c>
      <c r="AJ10" s="20" t="s">
        <v>28</v>
      </c>
      <c r="AK10" s="20" t="s">
        <v>29</v>
      </c>
      <c r="AL10" s="20" t="s">
        <v>30</v>
      </c>
      <c r="AM10" s="20"/>
      <c r="AN10" s="20" t="s">
        <v>26</v>
      </c>
      <c r="AO10" s="20" t="s">
        <v>31</v>
      </c>
      <c r="AP10" s="20" t="s">
        <v>32</v>
      </c>
      <c r="AQ10" s="20" t="s">
        <v>33</v>
      </c>
      <c r="AR10" s="20" t="s">
        <v>27</v>
      </c>
      <c r="AS10" s="20" t="s">
        <v>28</v>
      </c>
      <c r="AT10" s="20" t="s">
        <v>29</v>
      </c>
      <c r="AU10" s="20" t="s">
        <v>30</v>
      </c>
      <c r="AV10" s="20"/>
      <c r="AW10" s="20" t="s">
        <v>26</v>
      </c>
      <c r="AX10" s="20" t="s">
        <v>31</v>
      </c>
      <c r="AY10" s="20" t="s">
        <v>32</v>
      </c>
      <c r="AZ10" s="20" t="s">
        <v>33</v>
      </c>
      <c r="BA10" s="20" t="s">
        <v>27</v>
      </c>
      <c r="BB10" s="20" t="s">
        <v>28</v>
      </c>
      <c r="BC10" s="20" t="s">
        <v>29</v>
      </c>
      <c r="BD10" s="20" t="s">
        <v>30</v>
      </c>
      <c r="BE10" s="20"/>
      <c r="BF10" s="20" t="s">
        <v>26</v>
      </c>
      <c r="BG10" s="20" t="s">
        <v>31</v>
      </c>
      <c r="BH10" s="20" t="s">
        <v>32</v>
      </c>
      <c r="BI10" s="20" t="s">
        <v>33</v>
      </c>
      <c r="BJ10" s="20" t="s">
        <v>27</v>
      </c>
      <c r="BK10" s="20" t="s">
        <v>28</v>
      </c>
      <c r="BL10" s="20" t="s">
        <v>29</v>
      </c>
      <c r="BM10" s="20" t="s">
        <v>30</v>
      </c>
      <c r="BN10" s="20"/>
      <c r="BO10" s="20" t="s">
        <v>26</v>
      </c>
      <c r="BP10" s="20" t="s">
        <v>31</v>
      </c>
      <c r="BQ10" s="20" t="s">
        <v>32</v>
      </c>
      <c r="BR10" s="20" t="s">
        <v>33</v>
      </c>
      <c r="BS10" s="20" t="s">
        <v>27</v>
      </c>
      <c r="BT10" s="20" t="s">
        <v>28</v>
      </c>
      <c r="BU10" s="20" t="s">
        <v>29</v>
      </c>
      <c r="BV10" s="20" t="s">
        <v>30</v>
      </c>
      <c r="BW10" s="21"/>
      <c r="BX10" s="6" t="s">
        <v>36</v>
      </c>
      <c r="BY10" s="8" t="s">
        <v>37</v>
      </c>
      <c r="BZ10" s="8" t="s">
        <v>38</v>
      </c>
      <c r="CA10" s="8"/>
      <c r="CB10" s="8"/>
      <c r="CC10" s="8"/>
      <c r="CD10" s="8"/>
      <c r="CE10" s="8"/>
      <c r="CF10" s="8"/>
      <c r="CG10" s="3"/>
      <c r="CH10" s="14" t="s">
        <v>39</v>
      </c>
      <c r="CI10" s="15">
        <f t="shared" si="0"/>
        <v>0</v>
      </c>
      <c r="CJ10" s="13">
        <f t="shared" si="1"/>
        <v>0</v>
      </c>
      <c r="CK10" s="13">
        <f t="shared" si="2"/>
        <v>0</v>
      </c>
      <c r="CL10" s="13">
        <f t="shared" si="3"/>
        <v>0</v>
      </c>
      <c r="CM10" s="13">
        <f t="shared" si="4"/>
        <v>0</v>
      </c>
      <c r="CN10" s="13">
        <f t="shared" si="5"/>
        <v>0</v>
      </c>
      <c r="CO10" s="16">
        <f t="shared" si="6"/>
        <v>0</v>
      </c>
      <c r="CP10" s="13"/>
      <c r="CR10" s="8" t="s">
        <v>40</v>
      </c>
      <c r="CS10" s="8" t="s">
        <v>41</v>
      </c>
      <c r="CT10" s="8" t="s">
        <v>42</v>
      </c>
      <c r="CU10" s="8" t="s">
        <v>43</v>
      </c>
      <c r="CV10" s="8" t="s">
        <v>44</v>
      </c>
      <c r="CW10" s="8" t="s">
        <v>45</v>
      </c>
      <c r="CY10" s="8" t="s">
        <v>40</v>
      </c>
      <c r="CZ10" s="8" t="s">
        <v>41</v>
      </c>
      <c r="DA10" s="8" t="s">
        <v>42</v>
      </c>
      <c r="DB10" s="8" t="s">
        <v>43</v>
      </c>
      <c r="DC10" s="8" t="s">
        <v>44</v>
      </c>
      <c r="DD10" s="8" t="s">
        <v>45</v>
      </c>
      <c r="DF10" s="8" t="s">
        <v>40</v>
      </c>
      <c r="DG10" s="8" t="s">
        <v>41</v>
      </c>
      <c r="DH10" s="8" t="s">
        <v>42</v>
      </c>
      <c r="DI10" s="8" t="s">
        <v>43</v>
      </c>
      <c r="DJ10" s="8" t="s">
        <v>44</v>
      </c>
      <c r="DK10" s="8" t="s">
        <v>45</v>
      </c>
      <c r="DM10" s="8" t="s">
        <v>40</v>
      </c>
      <c r="DN10" s="8" t="s">
        <v>41</v>
      </c>
      <c r="DO10" s="8" t="s">
        <v>42</v>
      </c>
      <c r="DP10" s="8" t="s">
        <v>43</v>
      </c>
      <c r="DQ10" s="8" t="s">
        <v>44</v>
      </c>
      <c r="DR10" s="8" t="s">
        <v>45</v>
      </c>
      <c r="DT10" s="8" t="s">
        <v>40</v>
      </c>
      <c r="DU10" s="8" t="s">
        <v>41</v>
      </c>
      <c r="DV10" s="8" t="s">
        <v>42</v>
      </c>
      <c r="DW10" s="8" t="s">
        <v>43</v>
      </c>
      <c r="DX10" s="8" t="s">
        <v>44</v>
      </c>
      <c r="DY10" s="8" t="s">
        <v>45</v>
      </c>
      <c r="EA10" s="8" t="s">
        <v>40</v>
      </c>
      <c r="EB10" s="8" t="s">
        <v>41</v>
      </c>
      <c r="EC10" s="8" t="s">
        <v>42</v>
      </c>
      <c r="ED10" s="8" t="s">
        <v>43</v>
      </c>
      <c r="EE10" s="8" t="s">
        <v>44</v>
      </c>
      <c r="EF10" s="8" t="s">
        <v>45</v>
      </c>
      <c r="EH10" s="8" t="s">
        <v>40</v>
      </c>
      <c r="EI10" s="8" t="s">
        <v>41</v>
      </c>
      <c r="EJ10" s="8" t="s">
        <v>42</v>
      </c>
      <c r="EK10" s="8" t="s">
        <v>43</v>
      </c>
      <c r="EL10" s="8" t="s">
        <v>44</v>
      </c>
      <c r="EM10" s="8" t="s">
        <v>45</v>
      </c>
      <c r="EO10" s="8" t="s">
        <v>40</v>
      </c>
      <c r="EP10" s="8" t="s">
        <v>41</v>
      </c>
      <c r="EQ10" s="8" t="s">
        <v>42</v>
      </c>
      <c r="ER10" s="8" t="s">
        <v>43</v>
      </c>
      <c r="ES10" s="8" t="s">
        <v>44</v>
      </c>
      <c r="ET10" s="8" t="s">
        <v>45</v>
      </c>
    </row>
    <row r="11" spans="1:150" x14ac:dyDescent="0.2">
      <c r="A11" s="22" t="s">
        <v>46</v>
      </c>
      <c r="B11" s="23" t="str">
        <f>IF(ISBLANK(N11)=FALSE,N11,"")</f>
        <v>Ancient Amphitheater</v>
      </c>
      <c r="C11" s="23" t="str">
        <f>IF(ISBLANK(T11)=FALSE,T11,"")</f>
        <v>Academy Rector</v>
      </c>
      <c r="D11" s="23" t="str">
        <f>IF(ISBLANK(AE11)=FALSE,AE11,"")</f>
        <v>Boros Signet</v>
      </c>
      <c r="E11" s="23" t="str">
        <f>IF(ISBLANK(AN11)=FALSE,AN11,"")</f>
        <v>Angelic Accord</v>
      </c>
      <c r="F11" s="23" t="str">
        <f>IF(ISBLANK(AW11)=FALSE,AW11,"")</f>
        <v>Ajani Goldmane</v>
      </c>
      <c r="G11" s="23" t="str">
        <f>IF(ISBLANK(BF11)=FALSE,BF11,"")</f>
        <v>Beacon of Immortality</v>
      </c>
      <c r="H11" s="23" t="str">
        <f>IF(ISBLANK(BO11)=FALSE,BO11,"")</f>
        <v>Akroma's Vengeance</v>
      </c>
      <c r="I11" s="23"/>
      <c r="J11" s="23"/>
      <c r="K11" s="23"/>
      <c r="L11" s="23"/>
      <c r="M11" s="24"/>
      <c r="N11" s="23" t="s">
        <v>91</v>
      </c>
      <c r="O11" s="25" t="s">
        <v>92</v>
      </c>
      <c r="P11" s="25"/>
      <c r="Q11" s="25"/>
      <c r="R11" s="25"/>
      <c r="S11" s="23"/>
      <c r="T11" s="23" t="s">
        <v>93</v>
      </c>
      <c r="U11" s="25" t="s">
        <v>18</v>
      </c>
      <c r="V11" s="25" t="s">
        <v>94</v>
      </c>
      <c r="W11" s="25">
        <f t="shared" ref="W11:W60" si="14">IF(LEN(V11)=1,IF(IFERROR(ISNUMBER(V11),0),V11,1),IF(IFERROR(FIND("XX",V11,1),0),IF(ISNUMBER((TEXT(MID(V11,3,1),"0")*1)),LEN(MID(V11,4,LEN(V11)-3))+TEXT(MID(V11,3,1),"0"),LEN(MID(V11,3,LEN(V11)-2))),IF(LEFT(V11,1)="X",IF(ISNUMBER((TEXT(MID(V11,2,1),"0")*1)),MID(V11,2,1)+(LEN(MID(V11,3,LEN(V11)-2))),LEN(MID(V11,2,LEN(V11)-1))),IF(IFERROR(ISNUMBER(LEFT(V11,2)*1),0),LEFT(V11,2)+LEN(MID(V11,3,LEN(V11)-2)),IF(IFERROR(ISNUMBER(LEFT(V11,1)*1),0),LEN(MID(V11,2,LEN(V11)-1))+TEXT(LEFT(V11,1),"0"),LEN(V11))))))</f>
        <v>4</v>
      </c>
      <c r="X11" s="25">
        <v>1</v>
      </c>
      <c r="Y11" s="25">
        <v>2</v>
      </c>
      <c r="Z11" s="25"/>
      <c r="AA11" s="25"/>
      <c r="AB11" s="25" t="s">
        <v>92</v>
      </c>
      <c r="AC11" s="25"/>
      <c r="AD11" s="23"/>
      <c r="AE11" s="23" t="s">
        <v>95</v>
      </c>
      <c r="AF11" s="25" t="s">
        <v>16</v>
      </c>
      <c r="AG11" s="25">
        <v>2</v>
      </c>
      <c r="AH11" s="25">
        <f>IF(LEN(AG11)=1,IF(IFERROR(ISNUMBER(AG11),0),AG11,1),IF(IFERROR(FIND("XX",AG11,1),0),IF(ISNUMBER((TEXT(MID(AG11,3,1),"0")*1)),LEN(MID(AG11,4,LEN(AG11)-3))+TEXT(MID(AG11,3,1),"0"),LEN(MID(AG11,3,LEN(AG11)-2))),IF(LEFT(AG11,1)="X",IF(ISNUMBER((TEXT(MID(AG11,2,1),"0")*1)),MID(AG11,2,1)+(LEN(MID(AG11,3,LEN(AG11)-2))),LEN(MID(AG11,2,LEN(AG11)-1))),IF(IFERROR(ISNUMBER(LEFT(AG11,2)*1),0),LEFT(AG11,2)+LEN(MID(AG11,3,LEN(AG11)-2)),IF(IFERROR(ISNUMBER(LEFT(AG11,1)*1),0),LEN(MID(AG11,2,LEN(AG11)-1))+TEXT(LEFT(AG11,1),"0"),LEN(AG11))))))</f>
        <v>2</v>
      </c>
      <c r="AI11" s="25"/>
      <c r="AJ11" s="25"/>
      <c r="AK11" s="25"/>
      <c r="AL11" s="25"/>
      <c r="AM11" s="23"/>
      <c r="AN11" s="23" t="s">
        <v>96</v>
      </c>
      <c r="AO11" s="25" t="s">
        <v>18</v>
      </c>
      <c r="AP11" s="25" t="s">
        <v>94</v>
      </c>
      <c r="AQ11" s="25">
        <f>IF(LEN(AP11)=1,IF(IFERROR(ISNUMBER(AP11),0),AP11,1),IF(IFERROR(FIND("XX",AP11,1),0),IF(ISNUMBER((TEXT(MID(AP11,3,1),"0")*1)),LEN(MID(AP11,4,LEN(AP11)-3))+TEXT(MID(AP11,3,1),"0"),LEN(MID(AP11,3,LEN(AP11)-2))),IF(LEFT(AP11,1)="X",IF(ISNUMBER((TEXT(MID(AP11,2,1),"0")*1)),MID(AP11,2,1)+(LEN(MID(AP11,3,LEN(AP11)-2))),LEN(MID(AP11,2,LEN(AP11)-1))),IF(IFERROR(ISNUMBER(LEFT(AP11,2)*1),0),LEFT(AP11,2)+LEN(MID(AP11,3,LEN(AP11)-2)),IF(IFERROR(ISNUMBER(LEFT(AP11,1)*1),0),LEN(MID(AP11,2,LEN(AP11)-1))+TEXT(LEFT(AP11,1),"0"),LEN(AP11))))))</f>
        <v>4</v>
      </c>
      <c r="AR11" s="25" t="s">
        <v>92</v>
      </c>
      <c r="AS11" s="25"/>
      <c r="AT11" s="25"/>
      <c r="AU11" s="25"/>
      <c r="AV11" s="23"/>
      <c r="AW11" s="23" t="s">
        <v>97</v>
      </c>
      <c r="AX11" s="25" t="s">
        <v>18</v>
      </c>
      <c r="AY11" s="25" t="s">
        <v>98</v>
      </c>
      <c r="AZ11" s="25">
        <f>IF(LEN(AY11)=1,IF(IFERROR(ISNUMBER(AY11),0),AY11,1),IF(IFERROR(FIND("XX",AY11,1),0),IF(ISNUMBER((TEXT(MID(AY11,3,1),"0")*1)),LEN(MID(AY11,4,LEN(AY11)-3))+TEXT(MID(AY11,3,1),"0"),LEN(MID(AY11,3,LEN(AY11)-2))),IF(LEFT(AY11,1)="X",IF(ISNUMBER((TEXT(MID(AY11,2,1),"0")*1)),MID(AY11,2,1)+(LEN(MID(AY11,3,LEN(AY11)-2))),LEN(MID(AY11,2,LEN(AY11)-1))),IF(IFERROR(ISNUMBER(LEFT(AY11,2)*1),0),LEFT(AY11,2)+LEN(MID(AY11,3,LEN(AY11)-2)),IF(IFERROR(ISNUMBER(LEFT(AY11,1)*1),0),LEN(MID(AY11,2,LEN(AY11)-1))+TEXT(LEFT(AY11,1),"0"),LEN(AY11))))))</f>
        <v>4</v>
      </c>
      <c r="BA11" s="25"/>
      <c r="BB11" s="25"/>
      <c r="BC11" s="25"/>
      <c r="BD11" s="25"/>
      <c r="BE11" s="23"/>
      <c r="BF11" s="23" t="s">
        <v>99</v>
      </c>
      <c r="BG11" s="25" t="s">
        <v>18</v>
      </c>
      <c r="BH11" s="25" t="s">
        <v>100</v>
      </c>
      <c r="BI11" s="25">
        <f>IF(LEN(BH11)=1,IF(IFERROR(ISNUMBER(BH11),0),BH11,1),IF(IFERROR(FIND("XX",BH11,1),0),IF(ISNUMBER((TEXT(MID(BH11,3,1),"0")*1)),LEN(MID(BH11,4,LEN(BH11)-3))+TEXT(MID(BH11,3,1),"0"),LEN(MID(BH11,3,LEN(BH11)-2))),IF(LEFT(BH11,1)="X",IF(ISNUMBER((TEXT(MID(BH11,2,1),"0")*1)),MID(BH11,2,1)+(LEN(MID(BH11,3,LEN(BH11)-2))),LEN(MID(BH11,2,LEN(BH11)-1))),IF(IFERROR(ISNUMBER(LEFT(BH11,2)*1),0),LEFT(BH11,2)+LEN(MID(BH11,3,LEN(BH11)-2)),IF(IFERROR(ISNUMBER(LEFT(BH11,1)*1),0),LEN(MID(BH11,2,LEN(BH11)-1))+TEXT(LEFT(BH11,1),"0"),LEN(BH11))))))</f>
        <v>6</v>
      </c>
      <c r="BJ11" s="25"/>
      <c r="BK11" s="25"/>
      <c r="BL11" s="25"/>
      <c r="BM11" s="25"/>
      <c r="BN11" s="23"/>
      <c r="BO11" s="23" t="s">
        <v>101</v>
      </c>
      <c r="BP11" s="25" t="s">
        <v>18</v>
      </c>
      <c r="BQ11" s="25" t="s">
        <v>102</v>
      </c>
      <c r="BR11" s="25">
        <f>IF(LEN(BQ11)=1,IF(IFERROR(ISNUMBER(BQ11),0),BQ11,1),IF(IFERROR(FIND("XX",BQ11,1),0),IF(ISNUMBER((TEXT(MID(BQ11,3,1),"0")*1)),LEN(MID(BQ11,4,LEN(BQ11)-3))+TEXT(MID(BQ11,3,1),"0"),LEN(MID(BQ11,3,LEN(BQ11)-2))),IF(LEFT(BQ11,1)="X",IF(ISNUMBER((TEXT(MID(BQ11,2,1),"0")*1)),MID(BQ11,2,1)+(LEN(MID(BQ11,3,LEN(BQ11)-2))),LEN(MID(BQ11,2,LEN(BQ11)-1))),IF(IFERROR(ISNUMBER(LEFT(BQ11,2)*1),0),LEFT(BQ11,2)+LEN(MID(BQ11,3,LEN(BQ11)-2)),IF(IFERROR(ISNUMBER(LEFT(BQ11,1)*1),0),LEN(MID(BQ11,2,LEN(BQ11)-1))+TEXT(LEFT(BQ11,1),"0"),LEN(BQ11))))))</f>
        <v>6</v>
      </c>
      <c r="BS11" s="25" t="s">
        <v>92</v>
      </c>
      <c r="BT11" s="25"/>
      <c r="BU11" s="25"/>
      <c r="BV11" s="25"/>
      <c r="BW11" s="25"/>
      <c r="BX11" s="6" t="s">
        <v>1</v>
      </c>
      <c r="BY11" s="13">
        <f>N9</f>
        <v>36</v>
      </c>
      <c r="BZ11" s="13"/>
      <c r="CA11" s="13"/>
      <c r="CB11" s="13"/>
      <c r="CC11" s="13"/>
      <c r="CD11" s="13"/>
      <c r="CE11" s="13"/>
      <c r="CF11" s="13"/>
      <c r="CH11" s="14" t="s">
        <v>47</v>
      </c>
      <c r="CI11" s="15">
        <f t="shared" si="0"/>
        <v>0</v>
      </c>
      <c r="CJ11" s="13">
        <f t="shared" si="1"/>
        <v>0</v>
      </c>
      <c r="CK11" s="13">
        <f t="shared" si="2"/>
        <v>0</v>
      </c>
      <c r="CL11" s="13">
        <f t="shared" si="3"/>
        <v>0</v>
      </c>
      <c r="CM11" s="13">
        <f t="shared" si="4"/>
        <v>0</v>
      </c>
      <c r="CN11" s="13">
        <f t="shared" si="5"/>
        <v>0</v>
      </c>
      <c r="CO11" s="16">
        <f t="shared" si="6"/>
        <v>0</v>
      </c>
      <c r="CP11" s="13"/>
      <c r="CR11" s="8">
        <f t="shared" ref="CR11:CR60" si="15">IF($U11=$CW$8,$W11,)</f>
        <v>0</v>
      </c>
      <c r="CS11" s="8">
        <f t="shared" ref="CS11:CS60" si="16">IF($AF11=$CW$8,$AH11,)</f>
        <v>2</v>
      </c>
      <c r="CT11" s="8">
        <f t="shared" ref="CT11:CT60" si="17">IF($AO11=$CW$8,$AQ11,)</f>
        <v>0</v>
      </c>
      <c r="CU11" s="8">
        <f t="shared" ref="CU11:CU60" si="18">IF($AX11=$CW$8,$AZ11,)</f>
        <v>0</v>
      </c>
      <c r="CV11" s="8">
        <f t="shared" ref="CV11:CV60" si="19">IF($BG11=$CW$8,$BI11,)</f>
        <v>0</v>
      </c>
      <c r="CW11" s="8">
        <f t="shared" ref="CW11:CW60" si="20">IF($BP11=$CW$8,$BR11,)</f>
        <v>0</v>
      </c>
      <c r="CY11" s="8">
        <f t="shared" ref="CY11:CY60" si="21">IF($U11=$DD$8,$W11,)</f>
        <v>0</v>
      </c>
      <c r="CZ11" s="8">
        <f t="shared" ref="CZ11:CZ60" si="22">IF($AF11=$DD$8,$AH11,)</f>
        <v>0</v>
      </c>
      <c r="DA11" s="8">
        <f t="shared" ref="DA11:DA60" si="23">IF($AO11=$DD$8,$AQ11,)</f>
        <v>0</v>
      </c>
      <c r="DB11" s="8">
        <f t="shared" ref="DB11:DB60" si="24">IF($AX11=$DD$8,$AZ11,)</f>
        <v>0</v>
      </c>
      <c r="DC11" s="8">
        <f t="shared" ref="DC11:DC60" si="25">IF($BG11=$DD$8,$BI11,)</f>
        <v>0</v>
      </c>
      <c r="DD11" s="8">
        <f t="shared" ref="DD11:DD60" si="26">IF($BP11=$DD$8,$BR11,)</f>
        <v>0</v>
      </c>
      <c r="DF11" s="8">
        <f t="shared" ref="DF11:DF60" si="27">IF($U11=$DK$8,$W11,)</f>
        <v>4</v>
      </c>
      <c r="DG11" s="8">
        <f t="shared" ref="DG11:DG60" si="28">IF($AF11=$DK$8,$AH11,)</f>
        <v>0</v>
      </c>
      <c r="DH11" s="8">
        <f t="shared" ref="DH11:DH60" si="29">IF($AO11=$DK$8,$AQ11,)</f>
        <v>4</v>
      </c>
      <c r="DI11" s="8">
        <f t="shared" ref="DI11:DI60" si="30">IF($AX11=$DK$8,$AZ11,)</f>
        <v>4</v>
      </c>
      <c r="DJ11" s="8">
        <f t="shared" ref="DJ11:DJ60" si="31">IF($BG11=$DK$8,$BI11,)</f>
        <v>6</v>
      </c>
      <c r="DK11" s="8">
        <f t="shared" ref="DK11:DK60" si="32">IF($BP11=$DK$8,$BR11,)</f>
        <v>6</v>
      </c>
      <c r="DM11" s="8">
        <f t="shared" ref="DM11:DM60" si="33">IF($U11=$DR$8,$W11,)</f>
        <v>0</v>
      </c>
      <c r="DN11" s="8">
        <f t="shared" ref="DN11:DN60" si="34">IF($AF11=$DR$8,$AH11,)</f>
        <v>0</v>
      </c>
      <c r="DO11" s="8">
        <f t="shared" ref="DO11:DO60" si="35">IF($AO11=$DR$8,$AQ11,)</f>
        <v>0</v>
      </c>
      <c r="DP11" s="8">
        <f t="shared" ref="DP11:DP60" si="36">IF($AX11=$DR$8,$AZ11,)</f>
        <v>0</v>
      </c>
      <c r="DQ11" s="8">
        <f t="shared" ref="DQ11:DQ60" si="37">IF($BG11=$DR$8,$BI11,)</f>
        <v>0</v>
      </c>
      <c r="DR11" s="8">
        <f t="shared" ref="DR11:DR60" si="38">IF($BP11=$DR$8,$BR11,)</f>
        <v>0</v>
      </c>
      <c r="DT11" s="8">
        <f t="shared" ref="DT11:DT60" si="39">IF($U11=$DY$8,$W11,)</f>
        <v>0</v>
      </c>
      <c r="DU11" s="8">
        <f t="shared" ref="DU11:DU60" si="40">IF($AF11=$DY$8,$AH11,)</f>
        <v>0</v>
      </c>
      <c r="DV11" s="8">
        <f t="shared" ref="DV11:DV60" si="41">IF($AO11=$DY$8,$AQ11,)</f>
        <v>0</v>
      </c>
      <c r="DW11" s="8">
        <f t="shared" ref="DW11:DW60" si="42">IF($AX11=$DY$8,$AZ11,)</f>
        <v>0</v>
      </c>
      <c r="DX11" s="8">
        <f t="shared" ref="DX11:DX60" si="43">IF($BG11=$DY$8,$BI11,)</f>
        <v>0</v>
      </c>
      <c r="DY11" s="8">
        <f t="shared" ref="DY11:DY60" si="44">IF($BP11=$DY$8,$BR11,)</f>
        <v>0</v>
      </c>
      <c r="EA11" s="8">
        <f t="shared" ref="EA11:EA60" si="45">IF($U11=$EF$8,$W11,)</f>
        <v>0</v>
      </c>
      <c r="EB11" s="8">
        <f t="shared" ref="EB11:EB60" si="46">IF($AF11=$EF$8,$AH11,)</f>
        <v>0</v>
      </c>
      <c r="EC11" s="8">
        <f t="shared" ref="EC11:EC60" si="47">IF($AO11=$EF$8,$AQ11,)</f>
        <v>0</v>
      </c>
      <c r="ED11" s="8">
        <f t="shared" ref="ED11:ED60" si="48">IF($AX11=$EF$8,$AZ11,)</f>
        <v>0</v>
      </c>
      <c r="EE11" s="8">
        <f t="shared" ref="EE11:EE60" si="49">IF($BG11=$EF$8,$BI11,)</f>
        <v>0</v>
      </c>
      <c r="EF11" s="8">
        <f t="shared" ref="EF11:EF60" si="50">IF($BP11=$EF$8,$BR11,)</f>
        <v>0</v>
      </c>
      <c r="EH11" s="8">
        <f t="shared" ref="EH11:EH60" si="51">IF($U11=$EM$8,$W11,)</f>
        <v>0</v>
      </c>
      <c r="EI11" s="8">
        <f t="shared" ref="EI11:EI60" si="52">IF($AF11=$EM$8,$AH11,)</f>
        <v>0</v>
      </c>
      <c r="EJ11" s="8">
        <f t="shared" ref="EJ11:EJ60" si="53">IF($AO11=$EM$8,$AQ11,)</f>
        <v>0</v>
      </c>
      <c r="EK11" s="8">
        <f t="shared" ref="EK11:EK60" si="54">IF($AX11=$EM$8,$AZ11,)</f>
        <v>0</v>
      </c>
      <c r="EL11" s="8">
        <f t="shared" ref="EL11:EL60" si="55">IF($BG11=$EM$8,$BI11,)</f>
        <v>0</v>
      </c>
      <c r="EM11" s="8">
        <f t="shared" ref="EM11:EM60" si="56">IF($BP11=$EM$8,$BR11,)</f>
        <v>0</v>
      </c>
      <c r="EO11" s="8">
        <f t="shared" ref="EO11:EO60" si="57">IF($U11=$ET$8,$W11,)</f>
        <v>0</v>
      </c>
      <c r="EP11" s="8">
        <f t="shared" ref="EP11:EP60" si="58">IF($AF11=$ET$8,$AH11,)</f>
        <v>0</v>
      </c>
      <c r="EQ11" s="8">
        <f t="shared" ref="EQ11:EQ60" si="59">IF($AO11=$ET$8,$AQ11,)</f>
        <v>0</v>
      </c>
      <c r="ER11" s="8">
        <f t="shared" ref="ER11:ER60" si="60">IF($AX11=$ET$8,$AZ11,)</f>
        <v>0</v>
      </c>
      <c r="ES11" s="8">
        <f t="shared" ref="ES11:ES60" si="61">IF($BG11=$ET$8,$BI11,)</f>
        <v>0</v>
      </c>
      <c r="ET11" s="8">
        <f t="shared" ref="ET11:ET60" si="62">IF($BP11=$ET$8,$BR11,)</f>
        <v>0</v>
      </c>
    </row>
    <row r="12" spans="1:150" x14ac:dyDescent="0.2">
      <c r="A12" s="26" t="s">
        <v>48</v>
      </c>
      <c r="B12" s="23" t="str">
        <f t="shared" ref="B12:B60" si="63">IF(ISBLANK(N12)=FALSE,N12,"")</f>
        <v>Arid Mesa</v>
      </c>
      <c r="C12" s="23" t="str">
        <f t="shared" ref="C12:C60" si="64">IF(ISBLANK(T12)=FALSE,T12,"")</f>
        <v>Adarkar Valkyrie</v>
      </c>
      <c r="D12" s="23" t="str">
        <f t="shared" ref="D12:D60" si="65">IF(ISBLANK(AE12)=FALSE,AE12,"")</f>
        <v>Bubbling Cauldron</v>
      </c>
      <c r="E12" s="23" t="str">
        <f t="shared" ref="E12:E60" si="66">IF(ISBLANK(AN12)=FALSE,AN12,"")</f>
        <v>Aura of Silence</v>
      </c>
      <c r="F12" s="23" t="str">
        <f t="shared" ref="F12:F60" si="67">IF(ISBLANK(AW12)=FALSE,AW12,"")</f>
        <v>Ajani Vengeant</v>
      </c>
      <c r="G12" s="23" t="str">
        <f t="shared" ref="G12:G60" si="68">IF(ISBLANK(BF12)=FALSE,BF12,"")</f>
        <v>Miraculous Recovery</v>
      </c>
      <c r="H12" s="23" t="str">
        <f t="shared" ref="H12:H60" si="69">IF(ISBLANK(BO12)=FALSE,BO12,"")</f>
        <v>Breath of Life</v>
      </c>
      <c r="I12" s="23"/>
      <c r="J12" s="23"/>
      <c r="K12" s="23"/>
      <c r="L12" s="23"/>
      <c r="N12" s="23" t="s">
        <v>103</v>
      </c>
      <c r="O12" s="25"/>
      <c r="P12" s="25"/>
      <c r="Q12" s="25"/>
      <c r="R12" s="25"/>
      <c r="S12" s="23"/>
      <c r="T12" s="23" t="s">
        <v>104</v>
      </c>
      <c r="U12" s="25" t="s">
        <v>18</v>
      </c>
      <c r="V12" s="25" t="s">
        <v>102</v>
      </c>
      <c r="W12" s="25">
        <f t="shared" si="14"/>
        <v>6</v>
      </c>
      <c r="X12" s="25">
        <v>4</v>
      </c>
      <c r="Y12" s="25">
        <v>5</v>
      </c>
      <c r="Z12" s="25"/>
      <c r="AA12" s="25"/>
      <c r="AB12" s="25"/>
      <c r="AC12" s="25"/>
      <c r="AD12" s="23"/>
      <c r="AE12" s="23" t="s">
        <v>105</v>
      </c>
      <c r="AF12" s="25" t="s">
        <v>16</v>
      </c>
      <c r="AG12" s="25">
        <v>2</v>
      </c>
      <c r="AH12" s="25">
        <f t="shared" ref="AH12:AH60" si="70">IF(LEN(AG12)=1,IF(IFERROR(ISNUMBER(AG12),0),AG12,1),IF(IFERROR(FIND("XX",AG12,1),0),IF(ISNUMBER((TEXT(MID(AG12,3,1),"0")*1)),LEN(MID(AG12,4,LEN(AG12)-3))+TEXT(MID(AG12,3,1),"0"),LEN(MID(AG12,3,LEN(AG12)-2))),IF(LEFT(AG12,1)="X",IF(ISNUMBER((TEXT(MID(AG12,2,1),"0")*1)),MID(AG12,2,1)+(LEN(MID(AG12,3,LEN(AG12)-2))),LEN(MID(AG12,2,LEN(AG12)-1))),IF(IFERROR(ISNUMBER(LEFT(AG12,2)*1),0),LEFT(AG12,2)+LEN(MID(AG12,3,LEN(AG12)-2)),IF(IFERROR(ISNUMBER(LEFT(AG12,1)*1),0),LEN(MID(AG12,2,LEN(AG12)-1))+TEXT(LEFT(AG12,1),"0"),LEN(AG12))))))</f>
        <v>2</v>
      </c>
      <c r="AI12" s="25" t="s">
        <v>92</v>
      </c>
      <c r="AJ12" s="25"/>
      <c r="AK12" s="25"/>
      <c r="AL12" s="25"/>
      <c r="AM12" s="23"/>
      <c r="AN12" s="23" t="s">
        <v>106</v>
      </c>
      <c r="AO12" s="25" t="s">
        <v>18</v>
      </c>
      <c r="AP12" s="25" t="s">
        <v>107</v>
      </c>
      <c r="AQ12" s="25">
        <f t="shared" ref="AQ12:AQ60" si="71">IF(LEN(AP12)=1,IF(IFERROR(ISNUMBER(AP12),0),AP12,1),IF(IFERROR(FIND("XX",AP12,1),0),IF(ISNUMBER((TEXT(MID(AP12,3,1),"0")*1)),LEN(MID(AP12,4,LEN(AP12)-3))+TEXT(MID(AP12,3,1),"0"),LEN(MID(AP12,3,LEN(AP12)-2))),IF(LEFT(AP12,1)="X",IF(ISNUMBER((TEXT(MID(AP12,2,1),"0")*1)),MID(AP12,2,1)+(LEN(MID(AP12,3,LEN(AP12)-2))),LEN(MID(AP12,2,LEN(AP12)-1))),IF(IFERROR(ISNUMBER(LEFT(AP12,2)*1),0),LEFT(AP12,2)+LEN(MID(AP12,3,LEN(AP12)-2)),IF(IFERROR(ISNUMBER(LEFT(AP12,1)*1),0),LEN(MID(AP12,2,LEN(AP12)-1))+TEXT(LEFT(AP12,1),"0"),LEN(AP12))))))</f>
        <v>3</v>
      </c>
      <c r="AR12" s="25" t="s">
        <v>92</v>
      </c>
      <c r="AS12" s="25"/>
      <c r="AT12" s="25"/>
      <c r="AU12" s="25"/>
      <c r="AV12" s="23"/>
      <c r="AW12" s="23" t="s">
        <v>108</v>
      </c>
      <c r="AX12" s="25" t="s">
        <v>56</v>
      </c>
      <c r="AY12" s="25" t="s">
        <v>109</v>
      </c>
      <c r="AZ12" s="25">
        <f t="shared" ref="AZ12:AZ60" si="72">IF(LEN(AY12)=1,IF(IFERROR(ISNUMBER(AY12),0),AY12,1),IF(IFERROR(FIND("XX",AY12,1),0),IF(ISNUMBER((TEXT(MID(AY12,3,1),"0")*1)),LEN(MID(AY12,4,LEN(AY12)-3))+TEXT(MID(AY12,3,1),"0"),LEN(MID(AY12,3,LEN(AY12)-2))),IF(LEFT(AY12,1)="X",IF(ISNUMBER((TEXT(MID(AY12,2,1),"0")*1)),MID(AY12,2,1)+(LEN(MID(AY12,3,LEN(AY12)-2))),LEN(MID(AY12,2,LEN(AY12)-1))),IF(IFERROR(ISNUMBER(LEFT(AY12,2)*1),0),LEFT(AY12,2)+LEN(MID(AY12,3,LEN(AY12)-2)),IF(IFERROR(ISNUMBER(LEFT(AY12,1)*1),0),LEN(MID(AY12,2,LEN(AY12)-1))+TEXT(LEFT(AY12,1),"0"),LEN(AY12))))))</f>
        <v>4</v>
      </c>
      <c r="BA12" s="25"/>
      <c r="BB12" s="25"/>
      <c r="BC12" s="25"/>
      <c r="BD12" s="25"/>
      <c r="BE12" s="23"/>
      <c r="BF12" s="23" t="s">
        <v>110</v>
      </c>
      <c r="BG12" s="25" t="s">
        <v>18</v>
      </c>
      <c r="BH12" s="25" t="s">
        <v>111</v>
      </c>
      <c r="BI12" s="25">
        <f t="shared" ref="BI12:BI60" si="73">IF(LEN(BH12)=1,IF(IFERROR(ISNUMBER(BH12),0),BH12,1),IF(IFERROR(FIND("XX",BH12,1),0),IF(ISNUMBER((TEXT(MID(BH12,3,1),"0")*1)),LEN(MID(BH12,4,LEN(BH12)-3))+TEXT(MID(BH12,3,1),"0"),LEN(MID(BH12,3,LEN(BH12)-2))),IF(LEFT(BH12,1)="X",IF(ISNUMBER((TEXT(MID(BH12,2,1),"0")*1)),MID(BH12,2,1)+(LEN(MID(BH12,3,LEN(BH12)-2))),LEN(MID(BH12,2,LEN(BH12)-1))),IF(IFERROR(ISNUMBER(LEFT(BH12,2)*1),0),LEFT(BH12,2)+LEN(MID(BH12,3,LEN(BH12)-2)),IF(IFERROR(ISNUMBER(LEFT(BH12,1)*1),0),LEN(MID(BH12,2,LEN(BH12)-1))+TEXT(LEFT(BH12,1),"0"),LEN(BH12))))))</f>
        <v>5</v>
      </c>
      <c r="BJ12" s="25"/>
      <c r="BK12" s="25"/>
      <c r="BL12" s="25"/>
      <c r="BM12" s="25"/>
      <c r="BN12" s="23"/>
      <c r="BO12" s="23" t="s">
        <v>112</v>
      </c>
      <c r="BP12" s="25" t="s">
        <v>18</v>
      </c>
      <c r="BQ12" s="25" t="s">
        <v>94</v>
      </c>
      <c r="BR12" s="25">
        <f t="shared" ref="BR12:BR60" si="74">IF(LEN(BQ12)=1,IF(IFERROR(ISNUMBER(BQ12),0),BQ12,1),IF(IFERROR(FIND("XX",BQ12,1),0),IF(ISNUMBER((TEXT(MID(BQ12,3,1),"0")*1)),LEN(MID(BQ12,4,LEN(BQ12)-3))+TEXT(MID(BQ12,3,1),"0"),LEN(MID(BQ12,3,LEN(BQ12)-2))),IF(LEFT(BQ12,1)="X",IF(ISNUMBER((TEXT(MID(BQ12,2,1),"0")*1)),MID(BQ12,2,1)+(LEN(MID(BQ12,3,LEN(BQ12)-2))),LEN(MID(BQ12,2,LEN(BQ12)-1))),IF(IFERROR(ISNUMBER(LEFT(BQ12,2)*1),0),LEFT(BQ12,2)+LEN(MID(BQ12,3,LEN(BQ12)-2)),IF(IFERROR(ISNUMBER(LEFT(BQ12,1)*1),0),LEN(MID(BQ12,2,LEN(BQ12)-1))+TEXT(LEFT(BQ12,1),"0"),LEN(BQ12))))))</f>
        <v>4</v>
      </c>
      <c r="BS12" s="25"/>
      <c r="BT12" s="25"/>
      <c r="BU12" s="25"/>
      <c r="BV12" s="25"/>
      <c r="BW12" s="25"/>
      <c r="BX12" s="6" t="s">
        <v>2</v>
      </c>
      <c r="BY12" s="8">
        <f>T9</f>
        <v>25</v>
      </c>
      <c r="BZ12" s="27">
        <f>W9</f>
        <v>5.2</v>
      </c>
      <c r="CA12" s="27"/>
      <c r="CB12" s="27"/>
      <c r="CC12" s="27"/>
      <c r="CD12" s="27"/>
      <c r="CE12" s="27"/>
      <c r="CF12" s="27"/>
      <c r="CH12" s="14" t="s">
        <v>49</v>
      </c>
      <c r="CI12" s="15">
        <f t="shared" si="0"/>
        <v>0</v>
      </c>
      <c r="CJ12" s="13">
        <f t="shared" si="1"/>
        <v>0</v>
      </c>
      <c r="CK12" s="13">
        <f t="shared" si="2"/>
        <v>0</v>
      </c>
      <c r="CL12" s="13">
        <f t="shared" si="3"/>
        <v>0</v>
      </c>
      <c r="CM12" s="13">
        <f t="shared" si="4"/>
        <v>0</v>
      </c>
      <c r="CN12" s="13">
        <f t="shared" si="5"/>
        <v>0</v>
      </c>
      <c r="CO12" s="16">
        <f t="shared" si="6"/>
        <v>0</v>
      </c>
      <c r="CP12" s="13"/>
      <c r="CR12" s="8">
        <f t="shared" si="15"/>
        <v>0</v>
      </c>
      <c r="CS12" s="8">
        <f t="shared" si="16"/>
        <v>2</v>
      </c>
      <c r="CT12" s="8">
        <f t="shared" si="17"/>
        <v>0</v>
      </c>
      <c r="CU12" s="8">
        <f t="shared" si="18"/>
        <v>0</v>
      </c>
      <c r="CV12" s="8">
        <f t="shared" si="19"/>
        <v>0</v>
      </c>
      <c r="CW12" s="8">
        <f t="shared" si="20"/>
        <v>0</v>
      </c>
      <c r="CY12" s="8">
        <f t="shared" si="21"/>
        <v>0</v>
      </c>
      <c r="CZ12" s="8">
        <f t="shared" si="22"/>
        <v>0</v>
      </c>
      <c r="DA12" s="8">
        <f t="shared" si="23"/>
        <v>0</v>
      </c>
      <c r="DB12" s="8">
        <f t="shared" si="24"/>
        <v>0</v>
      </c>
      <c r="DC12" s="8">
        <f t="shared" si="25"/>
        <v>0</v>
      </c>
      <c r="DD12" s="8">
        <f t="shared" si="26"/>
        <v>0</v>
      </c>
      <c r="DF12" s="8">
        <f t="shared" si="27"/>
        <v>6</v>
      </c>
      <c r="DG12" s="8">
        <f t="shared" si="28"/>
        <v>0</v>
      </c>
      <c r="DH12" s="8">
        <f t="shared" si="29"/>
        <v>3</v>
      </c>
      <c r="DI12" s="8">
        <f t="shared" si="30"/>
        <v>0</v>
      </c>
      <c r="DJ12" s="8">
        <f t="shared" si="31"/>
        <v>5</v>
      </c>
      <c r="DK12" s="8">
        <f t="shared" si="32"/>
        <v>4</v>
      </c>
      <c r="DM12" s="8">
        <f t="shared" si="33"/>
        <v>0</v>
      </c>
      <c r="DN12" s="8">
        <f t="shared" si="34"/>
        <v>0</v>
      </c>
      <c r="DO12" s="8">
        <f t="shared" si="35"/>
        <v>0</v>
      </c>
      <c r="DP12" s="8">
        <f t="shared" si="36"/>
        <v>0</v>
      </c>
      <c r="DQ12" s="8">
        <f t="shared" si="37"/>
        <v>0</v>
      </c>
      <c r="DR12" s="8">
        <f t="shared" si="38"/>
        <v>0</v>
      </c>
      <c r="DT12" s="8">
        <f t="shared" si="39"/>
        <v>0</v>
      </c>
      <c r="DU12" s="8">
        <f t="shared" si="40"/>
        <v>0</v>
      </c>
      <c r="DV12" s="8">
        <f t="shared" si="41"/>
        <v>0</v>
      </c>
      <c r="DW12" s="8">
        <f t="shared" si="42"/>
        <v>4</v>
      </c>
      <c r="DX12" s="8">
        <f t="shared" si="43"/>
        <v>0</v>
      </c>
      <c r="DY12" s="8">
        <f t="shared" si="44"/>
        <v>0</v>
      </c>
      <c r="EA12" s="8">
        <f t="shared" si="45"/>
        <v>0</v>
      </c>
      <c r="EB12" s="8">
        <f t="shared" si="46"/>
        <v>0</v>
      </c>
      <c r="EC12" s="8">
        <f t="shared" si="47"/>
        <v>0</v>
      </c>
      <c r="ED12" s="8">
        <f t="shared" si="48"/>
        <v>0</v>
      </c>
      <c r="EE12" s="8">
        <f t="shared" si="49"/>
        <v>0</v>
      </c>
      <c r="EF12" s="8">
        <f t="shared" si="50"/>
        <v>0</v>
      </c>
      <c r="EH12" s="8">
        <f t="shared" si="51"/>
        <v>0</v>
      </c>
      <c r="EI12" s="8">
        <f t="shared" si="52"/>
        <v>0</v>
      </c>
      <c r="EJ12" s="8">
        <f t="shared" si="53"/>
        <v>0</v>
      </c>
      <c r="EK12" s="8">
        <f t="shared" si="54"/>
        <v>0</v>
      </c>
      <c r="EL12" s="8">
        <f t="shared" si="55"/>
        <v>0</v>
      </c>
      <c r="EM12" s="8">
        <f t="shared" si="56"/>
        <v>0</v>
      </c>
      <c r="EO12" s="8">
        <f t="shared" si="57"/>
        <v>0</v>
      </c>
      <c r="EP12" s="8">
        <f t="shared" si="58"/>
        <v>0</v>
      </c>
      <c r="EQ12" s="8">
        <f t="shared" si="59"/>
        <v>0</v>
      </c>
      <c r="ER12" s="8">
        <f t="shared" si="60"/>
        <v>0</v>
      </c>
      <c r="ES12" s="8">
        <f t="shared" si="61"/>
        <v>0</v>
      </c>
      <c r="ET12" s="8">
        <f t="shared" si="62"/>
        <v>0</v>
      </c>
    </row>
    <row r="13" spans="1:150" x14ac:dyDescent="0.2">
      <c r="A13" s="28" t="s">
        <v>28</v>
      </c>
      <c r="B13" s="23" t="str">
        <f t="shared" si="63"/>
        <v>Battlefield Forge</v>
      </c>
      <c r="C13" s="23" t="str">
        <f t="shared" si="64"/>
        <v>Anger</v>
      </c>
      <c r="D13" s="23" t="str">
        <f t="shared" si="65"/>
        <v>Commander's Sphere</v>
      </c>
      <c r="E13" s="23" t="str">
        <f t="shared" si="66"/>
        <v>Gift of Immortality</v>
      </c>
      <c r="F13" s="23" t="str">
        <f t="shared" si="67"/>
        <v>Gideon, Champion of Justice</v>
      </c>
      <c r="G13" s="23" t="str">
        <f t="shared" si="68"/>
        <v>Oblation</v>
      </c>
      <c r="H13" s="23" t="str">
        <f t="shared" si="69"/>
        <v>Faithless Looting</v>
      </c>
      <c r="I13" s="23"/>
      <c r="J13" s="23"/>
      <c r="K13" s="23"/>
      <c r="L13" s="23"/>
      <c r="N13" s="23" t="s">
        <v>113</v>
      </c>
      <c r="O13" s="25"/>
      <c r="P13" s="25"/>
      <c r="Q13" s="25"/>
      <c r="R13" s="25"/>
      <c r="S13" s="23"/>
      <c r="T13" s="23" t="s">
        <v>114</v>
      </c>
      <c r="U13" s="25" t="s">
        <v>24</v>
      </c>
      <c r="V13" s="25" t="s">
        <v>115</v>
      </c>
      <c r="W13" s="25">
        <f t="shared" si="14"/>
        <v>4</v>
      </c>
      <c r="X13" s="25">
        <v>2</v>
      </c>
      <c r="Y13" s="25">
        <v>2</v>
      </c>
      <c r="Z13" s="25"/>
      <c r="AA13" s="25"/>
      <c r="AB13" s="25"/>
      <c r="AC13" s="25"/>
      <c r="AD13" s="23"/>
      <c r="AE13" s="23" t="s">
        <v>116</v>
      </c>
      <c r="AF13" s="25" t="s">
        <v>16</v>
      </c>
      <c r="AG13" s="25">
        <v>3</v>
      </c>
      <c r="AH13" s="25">
        <f t="shared" si="70"/>
        <v>3</v>
      </c>
      <c r="AI13" s="25"/>
      <c r="AJ13" s="25"/>
      <c r="AK13" s="25"/>
      <c r="AL13" s="25" t="s">
        <v>92</v>
      </c>
      <c r="AM13" s="23"/>
      <c r="AN13" s="23" t="s">
        <v>117</v>
      </c>
      <c r="AO13" s="25" t="s">
        <v>18</v>
      </c>
      <c r="AP13" s="25" t="s">
        <v>118</v>
      </c>
      <c r="AQ13" s="25">
        <f t="shared" si="71"/>
        <v>3</v>
      </c>
      <c r="AR13" s="25" t="s">
        <v>92</v>
      </c>
      <c r="AS13" s="25"/>
      <c r="AT13" s="25"/>
      <c r="AU13" s="25"/>
      <c r="AV13" s="23"/>
      <c r="AW13" s="23" t="s">
        <v>119</v>
      </c>
      <c r="AX13" s="25" t="s">
        <v>18</v>
      </c>
      <c r="AY13" s="25" t="s">
        <v>98</v>
      </c>
      <c r="AZ13" s="25">
        <f t="shared" si="72"/>
        <v>4</v>
      </c>
      <c r="BA13" s="25" t="s">
        <v>92</v>
      </c>
      <c r="BB13" s="25"/>
      <c r="BC13" s="25"/>
      <c r="BD13" s="25"/>
      <c r="BE13" s="23"/>
      <c r="BF13" s="23" t="s">
        <v>120</v>
      </c>
      <c r="BG13" s="25" t="s">
        <v>18</v>
      </c>
      <c r="BH13" s="25" t="s">
        <v>118</v>
      </c>
      <c r="BI13" s="25">
        <f t="shared" si="73"/>
        <v>3</v>
      </c>
      <c r="BJ13" s="25" t="s">
        <v>92</v>
      </c>
      <c r="BK13" s="25"/>
      <c r="BL13" s="25"/>
      <c r="BM13" s="25"/>
      <c r="BN13" s="23"/>
      <c r="BO13" s="23" t="s">
        <v>121</v>
      </c>
      <c r="BP13" s="25" t="s">
        <v>24</v>
      </c>
      <c r="BQ13" s="25" t="s">
        <v>24</v>
      </c>
      <c r="BR13" s="25">
        <f t="shared" si="74"/>
        <v>1</v>
      </c>
      <c r="BS13" s="25"/>
      <c r="BT13" s="25"/>
      <c r="BU13" s="25"/>
      <c r="BV13" s="25"/>
      <c r="BW13" s="25"/>
      <c r="BX13" s="6" t="s">
        <v>50</v>
      </c>
      <c r="BY13" s="8">
        <f>AE9</f>
        <v>11</v>
      </c>
      <c r="BZ13" s="27">
        <f>AH9</f>
        <v>2.3636363636363638</v>
      </c>
      <c r="CA13" s="27"/>
      <c r="CB13" s="27"/>
      <c r="CC13" s="27"/>
      <c r="CD13" s="27"/>
      <c r="CE13" s="27"/>
      <c r="CF13" s="27"/>
      <c r="CH13" s="14" t="s">
        <v>51</v>
      </c>
      <c r="CI13" s="15">
        <f t="shared" si="0"/>
        <v>0</v>
      </c>
      <c r="CJ13" s="13">
        <f t="shared" si="1"/>
        <v>0</v>
      </c>
      <c r="CK13" s="13">
        <f t="shared" si="2"/>
        <v>0</v>
      </c>
      <c r="CL13" s="13">
        <f t="shared" si="3"/>
        <v>0</v>
      </c>
      <c r="CM13" s="13">
        <f t="shared" si="4"/>
        <v>0</v>
      </c>
      <c r="CN13" s="13">
        <f t="shared" si="5"/>
        <v>0</v>
      </c>
      <c r="CO13" s="16">
        <f t="shared" si="6"/>
        <v>0</v>
      </c>
      <c r="CP13" s="13"/>
      <c r="CR13" s="8">
        <f t="shared" si="15"/>
        <v>0</v>
      </c>
      <c r="CS13" s="8">
        <f t="shared" si="16"/>
        <v>3</v>
      </c>
      <c r="CT13" s="8">
        <f t="shared" si="17"/>
        <v>0</v>
      </c>
      <c r="CU13" s="8">
        <f t="shared" si="18"/>
        <v>0</v>
      </c>
      <c r="CV13" s="8">
        <f t="shared" si="19"/>
        <v>0</v>
      </c>
      <c r="CW13" s="8">
        <f t="shared" si="20"/>
        <v>0</v>
      </c>
      <c r="CY13" s="8">
        <f t="shared" si="21"/>
        <v>4</v>
      </c>
      <c r="CZ13" s="8">
        <f t="shared" si="22"/>
        <v>0</v>
      </c>
      <c r="DA13" s="8">
        <f t="shared" si="23"/>
        <v>0</v>
      </c>
      <c r="DB13" s="8">
        <f t="shared" si="24"/>
        <v>0</v>
      </c>
      <c r="DC13" s="8">
        <f t="shared" si="25"/>
        <v>0</v>
      </c>
      <c r="DD13" s="8">
        <f t="shared" si="26"/>
        <v>1</v>
      </c>
      <c r="DF13" s="8">
        <f t="shared" si="27"/>
        <v>0</v>
      </c>
      <c r="DG13" s="8">
        <f t="shared" si="28"/>
        <v>0</v>
      </c>
      <c r="DH13" s="8">
        <f t="shared" si="29"/>
        <v>3</v>
      </c>
      <c r="DI13" s="8">
        <f t="shared" si="30"/>
        <v>4</v>
      </c>
      <c r="DJ13" s="8">
        <f t="shared" si="31"/>
        <v>3</v>
      </c>
      <c r="DK13" s="8">
        <f t="shared" si="32"/>
        <v>0</v>
      </c>
      <c r="DM13" s="8">
        <f t="shared" si="33"/>
        <v>0</v>
      </c>
      <c r="DN13" s="8">
        <f t="shared" si="34"/>
        <v>0</v>
      </c>
      <c r="DO13" s="8">
        <f t="shared" si="35"/>
        <v>0</v>
      </c>
      <c r="DP13" s="8">
        <f t="shared" si="36"/>
        <v>0</v>
      </c>
      <c r="DQ13" s="8">
        <f t="shared" si="37"/>
        <v>0</v>
      </c>
      <c r="DR13" s="8">
        <f t="shared" si="38"/>
        <v>0</v>
      </c>
      <c r="DT13" s="8">
        <f t="shared" si="39"/>
        <v>0</v>
      </c>
      <c r="DU13" s="8">
        <f t="shared" si="40"/>
        <v>0</v>
      </c>
      <c r="DV13" s="8">
        <f t="shared" si="41"/>
        <v>0</v>
      </c>
      <c r="DW13" s="8">
        <f t="shared" si="42"/>
        <v>0</v>
      </c>
      <c r="DX13" s="8">
        <f t="shared" si="43"/>
        <v>0</v>
      </c>
      <c r="DY13" s="8">
        <f t="shared" si="44"/>
        <v>0</v>
      </c>
      <c r="EA13" s="8">
        <f t="shared" si="45"/>
        <v>0</v>
      </c>
      <c r="EB13" s="8">
        <f t="shared" si="46"/>
        <v>0</v>
      </c>
      <c r="EC13" s="8">
        <f t="shared" si="47"/>
        <v>0</v>
      </c>
      <c r="ED13" s="8">
        <f t="shared" si="48"/>
        <v>0</v>
      </c>
      <c r="EE13" s="8">
        <f t="shared" si="49"/>
        <v>0</v>
      </c>
      <c r="EF13" s="8">
        <f t="shared" si="50"/>
        <v>0</v>
      </c>
      <c r="EH13" s="8">
        <f t="shared" si="51"/>
        <v>0</v>
      </c>
      <c r="EI13" s="8">
        <f t="shared" si="52"/>
        <v>0</v>
      </c>
      <c r="EJ13" s="8">
        <f t="shared" si="53"/>
        <v>0</v>
      </c>
      <c r="EK13" s="8">
        <f t="shared" si="54"/>
        <v>0</v>
      </c>
      <c r="EL13" s="8">
        <f t="shared" si="55"/>
        <v>0</v>
      </c>
      <c r="EM13" s="8">
        <f t="shared" si="56"/>
        <v>0</v>
      </c>
      <c r="EO13" s="8">
        <f t="shared" si="57"/>
        <v>0</v>
      </c>
      <c r="EP13" s="8">
        <f t="shared" si="58"/>
        <v>0</v>
      </c>
      <c r="EQ13" s="8">
        <f t="shared" si="59"/>
        <v>0</v>
      </c>
      <c r="ER13" s="8">
        <f t="shared" si="60"/>
        <v>0</v>
      </c>
      <c r="ES13" s="8">
        <f t="shared" si="61"/>
        <v>0</v>
      </c>
      <c r="ET13" s="8">
        <f t="shared" si="62"/>
        <v>0</v>
      </c>
    </row>
    <row r="14" spans="1:150" x14ac:dyDescent="0.2">
      <c r="A14" s="29" t="s">
        <v>30</v>
      </c>
      <c r="B14" s="23" t="str">
        <f t="shared" si="63"/>
        <v>Boros Guildgate</v>
      </c>
      <c r="C14" s="23" t="str">
        <f t="shared" si="64"/>
        <v>Archon of Justice</v>
      </c>
      <c r="D14" s="23" t="str">
        <f t="shared" si="65"/>
        <v>Jar of Eyeballs</v>
      </c>
      <c r="E14" s="23" t="str">
        <f t="shared" si="66"/>
        <v>Inheritance</v>
      </c>
      <c r="F14" s="23" t="str">
        <f t="shared" si="67"/>
        <v/>
      </c>
      <c r="G14" s="23" t="str">
        <f t="shared" si="68"/>
        <v>Orim's Thunder</v>
      </c>
      <c r="H14" s="23" t="str">
        <f t="shared" si="69"/>
        <v>Gift of Estates</v>
      </c>
      <c r="I14" s="23"/>
      <c r="J14" s="23"/>
      <c r="K14" s="23"/>
      <c r="L14" s="23"/>
      <c r="M14" s="24"/>
      <c r="N14" s="23" t="s">
        <v>122</v>
      </c>
      <c r="O14" s="25" t="s">
        <v>92</v>
      </c>
      <c r="P14" s="25"/>
      <c r="Q14" s="25"/>
      <c r="R14" s="25"/>
      <c r="S14" s="23"/>
      <c r="T14" s="23" t="s">
        <v>123</v>
      </c>
      <c r="U14" s="25" t="s">
        <v>18</v>
      </c>
      <c r="V14" s="25" t="s">
        <v>124</v>
      </c>
      <c r="W14" s="25">
        <f t="shared" si="14"/>
        <v>5</v>
      </c>
      <c r="X14" s="25">
        <v>4</v>
      </c>
      <c r="Y14" s="25">
        <v>4</v>
      </c>
      <c r="Z14" s="25" t="s">
        <v>92</v>
      </c>
      <c r="AA14" s="25"/>
      <c r="AB14" s="25"/>
      <c r="AC14" s="25"/>
      <c r="AD14" s="23"/>
      <c r="AE14" s="23" t="s">
        <v>125</v>
      </c>
      <c r="AF14" s="25" t="s">
        <v>16</v>
      </c>
      <c r="AG14" s="25">
        <v>3</v>
      </c>
      <c r="AH14" s="25">
        <f t="shared" si="70"/>
        <v>3</v>
      </c>
      <c r="AI14" s="25" t="s">
        <v>92</v>
      </c>
      <c r="AJ14" s="25"/>
      <c r="AK14" s="25"/>
      <c r="AL14" s="25"/>
      <c r="AM14" s="23"/>
      <c r="AN14" s="23" t="s">
        <v>126</v>
      </c>
      <c r="AO14" s="25" t="s">
        <v>18</v>
      </c>
      <c r="AP14" s="25" t="s">
        <v>18</v>
      </c>
      <c r="AQ14" s="25">
        <f t="shared" si="71"/>
        <v>1</v>
      </c>
      <c r="AR14" s="25"/>
      <c r="AS14" s="25"/>
      <c r="AT14" s="25"/>
      <c r="AU14" s="25"/>
      <c r="AV14" s="23"/>
      <c r="AW14" s="23"/>
      <c r="AX14" s="25"/>
      <c r="AY14" s="25"/>
      <c r="AZ14" s="25">
        <f t="shared" si="72"/>
        <v>0</v>
      </c>
      <c r="BA14" s="25"/>
      <c r="BB14" s="25"/>
      <c r="BC14" s="25"/>
      <c r="BD14" s="25"/>
      <c r="BE14" s="23"/>
      <c r="BF14" s="23" t="s">
        <v>127</v>
      </c>
      <c r="BG14" s="25" t="s">
        <v>18</v>
      </c>
      <c r="BH14" s="25" t="s">
        <v>118</v>
      </c>
      <c r="BI14" s="25">
        <f t="shared" si="73"/>
        <v>3</v>
      </c>
      <c r="BJ14" s="25" t="s">
        <v>92</v>
      </c>
      <c r="BK14" s="25"/>
      <c r="BL14" s="25"/>
      <c r="BM14" s="25"/>
      <c r="BN14" s="23"/>
      <c r="BO14" s="23" t="s">
        <v>128</v>
      </c>
      <c r="BP14" s="25" t="s">
        <v>18</v>
      </c>
      <c r="BQ14" s="25" t="s">
        <v>129</v>
      </c>
      <c r="BR14" s="25">
        <f t="shared" si="74"/>
        <v>2</v>
      </c>
      <c r="BS14" s="25" t="s">
        <v>92</v>
      </c>
      <c r="BT14" s="25"/>
      <c r="BU14" s="25"/>
      <c r="BV14" s="25"/>
      <c r="BW14" s="25"/>
      <c r="BX14" s="6" t="s">
        <v>4</v>
      </c>
      <c r="BY14" s="8">
        <f>AN9</f>
        <v>10</v>
      </c>
      <c r="BZ14" s="27">
        <f>AQ9</f>
        <v>3.5</v>
      </c>
      <c r="CA14" s="27"/>
      <c r="CB14" s="27"/>
      <c r="CC14" s="27"/>
      <c r="CD14" s="27"/>
      <c r="CE14" s="27"/>
      <c r="CF14" s="27"/>
      <c r="CG14" s="30"/>
      <c r="CH14" s="14" t="s">
        <v>52</v>
      </c>
      <c r="CI14" s="15">
        <f t="shared" si="0"/>
        <v>0</v>
      </c>
      <c r="CJ14" s="13">
        <f t="shared" si="1"/>
        <v>0</v>
      </c>
      <c r="CK14" s="13">
        <f t="shared" si="2"/>
        <v>0</v>
      </c>
      <c r="CL14" s="13">
        <f t="shared" si="3"/>
        <v>0</v>
      </c>
      <c r="CM14" s="13">
        <f t="shared" si="4"/>
        <v>0</v>
      </c>
      <c r="CN14" s="13">
        <f t="shared" si="5"/>
        <v>0</v>
      </c>
      <c r="CO14" s="16">
        <f t="shared" si="6"/>
        <v>0</v>
      </c>
      <c r="CP14" s="13"/>
      <c r="CR14" s="8">
        <f t="shared" si="15"/>
        <v>0</v>
      </c>
      <c r="CS14" s="8">
        <f t="shared" si="16"/>
        <v>3</v>
      </c>
      <c r="CT14" s="8">
        <f t="shared" si="17"/>
        <v>0</v>
      </c>
      <c r="CU14" s="8">
        <f t="shared" si="18"/>
        <v>0</v>
      </c>
      <c r="CV14" s="8">
        <f t="shared" si="19"/>
        <v>0</v>
      </c>
      <c r="CW14" s="8">
        <f t="shared" si="20"/>
        <v>0</v>
      </c>
      <c r="CY14" s="8">
        <f t="shared" si="21"/>
        <v>0</v>
      </c>
      <c r="CZ14" s="8">
        <f t="shared" si="22"/>
        <v>0</v>
      </c>
      <c r="DA14" s="8">
        <f t="shared" si="23"/>
        <v>0</v>
      </c>
      <c r="DB14" s="8">
        <f t="shared" si="24"/>
        <v>0</v>
      </c>
      <c r="DC14" s="8">
        <f t="shared" si="25"/>
        <v>0</v>
      </c>
      <c r="DD14" s="8">
        <f t="shared" si="26"/>
        <v>0</v>
      </c>
      <c r="DF14" s="8">
        <f t="shared" si="27"/>
        <v>5</v>
      </c>
      <c r="DG14" s="8">
        <f t="shared" si="28"/>
        <v>0</v>
      </c>
      <c r="DH14" s="8">
        <f t="shared" si="29"/>
        <v>1</v>
      </c>
      <c r="DI14" s="8">
        <f t="shared" si="30"/>
        <v>0</v>
      </c>
      <c r="DJ14" s="8">
        <f t="shared" si="31"/>
        <v>3</v>
      </c>
      <c r="DK14" s="8">
        <f t="shared" si="32"/>
        <v>2</v>
      </c>
      <c r="DM14" s="8">
        <f t="shared" si="33"/>
        <v>0</v>
      </c>
      <c r="DN14" s="8">
        <f t="shared" si="34"/>
        <v>0</v>
      </c>
      <c r="DO14" s="8">
        <f t="shared" si="35"/>
        <v>0</v>
      </c>
      <c r="DP14" s="8">
        <f t="shared" si="36"/>
        <v>0</v>
      </c>
      <c r="DQ14" s="8">
        <f t="shared" si="37"/>
        <v>0</v>
      </c>
      <c r="DR14" s="8">
        <f t="shared" si="38"/>
        <v>0</v>
      </c>
      <c r="DT14" s="8">
        <f t="shared" si="39"/>
        <v>0</v>
      </c>
      <c r="DU14" s="8">
        <f t="shared" si="40"/>
        <v>0</v>
      </c>
      <c r="DV14" s="8">
        <f t="shared" si="41"/>
        <v>0</v>
      </c>
      <c r="DW14" s="8">
        <f t="shared" si="42"/>
        <v>0</v>
      </c>
      <c r="DX14" s="8">
        <f t="shared" si="43"/>
        <v>0</v>
      </c>
      <c r="DY14" s="8">
        <f t="shared" si="44"/>
        <v>0</v>
      </c>
      <c r="EA14" s="8">
        <f t="shared" si="45"/>
        <v>0</v>
      </c>
      <c r="EB14" s="8">
        <f t="shared" si="46"/>
        <v>0</v>
      </c>
      <c r="EC14" s="8">
        <f t="shared" si="47"/>
        <v>0</v>
      </c>
      <c r="ED14" s="8">
        <f t="shared" si="48"/>
        <v>0</v>
      </c>
      <c r="EE14" s="8">
        <f t="shared" si="49"/>
        <v>0</v>
      </c>
      <c r="EF14" s="8">
        <f t="shared" si="50"/>
        <v>0</v>
      </c>
      <c r="EH14" s="8">
        <f t="shared" si="51"/>
        <v>0</v>
      </c>
      <c r="EI14" s="8">
        <f t="shared" si="52"/>
        <v>0</v>
      </c>
      <c r="EJ14" s="8">
        <f t="shared" si="53"/>
        <v>0</v>
      </c>
      <c r="EK14" s="8">
        <f t="shared" si="54"/>
        <v>0</v>
      </c>
      <c r="EL14" s="8">
        <f t="shared" si="55"/>
        <v>0</v>
      </c>
      <c r="EM14" s="8">
        <f t="shared" si="56"/>
        <v>0</v>
      </c>
      <c r="EO14" s="8">
        <f t="shared" si="57"/>
        <v>0</v>
      </c>
      <c r="EP14" s="8">
        <f t="shared" si="58"/>
        <v>0</v>
      </c>
      <c r="EQ14" s="8">
        <f t="shared" si="59"/>
        <v>0</v>
      </c>
      <c r="ER14" s="8">
        <f t="shared" si="60"/>
        <v>0</v>
      </c>
      <c r="ES14" s="8">
        <f t="shared" si="61"/>
        <v>0</v>
      </c>
      <c r="ET14" s="8">
        <f t="shared" si="62"/>
        <v>0</v>
      </c>
    </row>
    <row r="15" spans="1:150" x14ac:dyDescent="0.2">
      <c r="A15" s="31" t="s">
        <v>29</v>
      </c>
      <c r="B15" s="23" t="str">
        <f t="shared" si="63"/>
        <v>Clifftop Retreat</v>
      </c>
      <c r="C15" s="23" t="str">
        <f t="shared" si="64"/>
        <v>Duergar Hedge-Mage</v>
      </c>
      <c r="D15" s="23" t="str">
        <f t="shared" si="65"/>
        <v>Mimic Vat</v>
      </c>
      <c r="E15" s="23" t="str">
        <f t="shared" si="66"/>
        <v>Marshal's Anthem</v>
      </c>
      <c r="F15" s="23" t="str">
        <f t="shared" si="67"/>
        <v/>
      </c>
      <c r="G15" s="23" t="str">
        <f t="shared" si="68"/>
        <v>Swords to Plowshares</v>
      </c>
      <c r="H15" s="23" t="str">
        <f t="shared" si="69"/>
        <v>Phyrexian Rebirth</v>
      </c>
      <c r="I15" s="23"/>
      <c r="J15" s="23"/>
      <c r="K15" s="23"/>
      <c r="L15" s="23"/>
      <c r="M15" s="24"/>
      <c r="N15" s="23" t="s">
        <v>130</v>
      </c>
      <c r="O15" s="25" t="s">
        <v>92</v>
      </c>
      <c r="P15" s="25"/>
      <c r="Q15" s="25"/>
      <c r="R15" s="25"/>
      <c r="S15" s="23"/>
      <c r="T15" s="23" t="s">
        <v>131</v>
      </c>
      <c r="U15" s="25" t="s">
        <v>56</v>
      </c>
      <c r="V15" s="25" t="s">
        <v>132</v>
      </c>
      <c r="W15" s="25">
        <f t="shared" si="14"/>
        <v>3</v>
      </c>
      <c r="X15" s="25">
        <v>2</v>
      </c>
      <c r="Y15" s="25">
        <v>2</v>
      </c>
      <c r="Z15" s="25"/>
      <c r="AA15" s="25"/>
      <c r="AB15" s="25"/>
      <c r="AC15" s="25"/>
      <c r="AD15" s="23"/>
      <c r="AE15" s="23" t="s">
        <v>133</v>
      </c>
      <c r="AF15" s="25" t="s">
        <v>16</v>
      </c>
      <c r="AG15" s="25">
        <v>3</v>
      </c>
      <c r="AH15" s="25">
        <f t="shared" si="70"/>
        <v>3</v>
      </c>
      <c r="AI15" s="25"/>
      <c r="AJ15" s="25"/>
      <c r="AK15" s="25"/>
      <c r="AL15" s="25"/>
      <c r="AM15" s="23"/>
      <c r="AN15" s="23" t="s">
        <v>134</v>
      </c>
      <c r="AO15" s="25" t="s">
        <v>18</v>
      </c>
      <c r="AP15" s="25" t="s">
        <v>98</v>
      </c>
      <c r="AQ15" s="25">
        <f t="shared" si="71"/>
        <v>4</v>
      </c>
      <c r="AR15" s="25" t="s">
        <v>92</v>
      </c>
      <c r="AS15" s="25"/>
      <c r="AT15" s="25"/>
      <c r="AU15" s="25"/>
      <c r="AV15" s="23"/>
      <c r="AW15" s="23"/>
      <c r="AX15" s="25"/>
      <c r="AY15" s="25"/>
      <c r="AZ15" s="25">
        <f t="shared" si="72"/>
        <v>0</v>
      </c>
      <c r="BA15" s="25"/>
      <c r="BB15" s="25"/>
      <c r="BC15" s="25"/>
      <c r="BD15" s="25"/>
      <c r="BE15" s="23"/>
      <c r="BF15" s="23" t="s">
        <v>135</v>
      </c>
      <c r="BG15" s="25" t="s">
        <v>18</v>
      </c>
      <c r="BH15" s="25" t="s">
        <v>18</v>
      </c>
      <c r="BI15" s="25">
        <f t="shared" si="73"/>
        <v>1</v>
      </c>
      <c r="BJ15" s="25" t="s">
        <v>92</v>
      </c>
      <c r="BK15" s="25"/>
      <c r="BL15" s="25"/>
      <c r="BM15" s="25"/>
      <c r="BN15" s="23"/>
      <c r="BO15" s="23" t="s">
        <v>136</v>
      </c>
      <c r="BP15" s="25" t="s">
        <v>18</v>
      </c>
      <c r="BQ15" s="25" t="s">
        <v>102</v>
      </c>
      <c r="BR15" s="25">
        <f t="shared" si="74"/>
        <v>6</v>
      </c>
      <c r="BS15" s="25" t="s">
        <v>92</v>
      </c>
      <c r="BT15" s="25"/>
      <c r="BU15" s="25"/>
      <c r="BV15" s="25"/>
      <c r="BW15" s="25"/>
      <c r="BX15" s="6" t="s">
        <v>5</v>
      </c>
      <c r="BY15" s="8">
        <f>AW9</f>
        <v>3</v>
      </c>
      <c r="BZ15" s="27">
        <f>AZ9</f>
        <v>4</v>
      </c>
      <c r="CA15" s="27"/>
      <c r="CB15" s="27"/>
      <c r="CC15" s="27"/>
      <c r="CD15" s="27"/>
      <c r="CE15" s="27"/>
      <c r="CF15" s="27"/>
      <c r="CG15" s="30"/>
      <c r="CH15" s="14" t="s">
        <v>53</v>
      </c>
      <c r="CI15" s="15">
        <f t="shared" si="0"/>
        <v>0</v>
      </c>
      <c r="CJ15" s="13">
        <f t="shared" si="1"/>
        <v>0</v>
      </c>
      <c r="CK15" s="13">
        <f t="shared" si="2"/>
        <v>0</v>
      </c>
      <c r="CL15" s="13">
        <f t="shared" si="3"/>
        <v>0</v>
      </c>
      <c r="CM15" s="13">
        <f t="shared" si="4"/>
        <v>0</v>
      </c>
      <c r="CN15" s="13">
        <f t="shared" si="5"/>
        <v>0</v>
      </c>
      <c r="CO15" s="16">
        <f t="shared" si="6"/>
        <v>0</v>
      </c>
      <c r="CP15" s="13"/>
      <c r="CR15" s="8">
        <f t="shared" si="15"/>
        <v>0</v>
      </c>
      <c r="CS15" s="8">
        <f t="shared" si="16"/>
        <v>3</v>
      </c>
      <c r="CT15" s="8">
        <f t="shared" si="17"/>
        <v>0</v>
      </c>
      <c r="CU15" s="8">
        <f t="shared" si="18"/>
        <v>0</v>
      </c>
      <c r="CV15" s="8">
        <f t="shared" si="19"/>
        <v>0</v>
      </c>
      <c r="CW15" s="8">
        <f t="shared" si="20"/>
        <v>0</v>
      </c>
      <c r="CY15" s="8">
        <f t="shared" si="21"/>
        <v>0</v>
      </c>
      <c r="CZ15" s="8">
        <f t="shared" si="22"/>
        <v>0</v>
      </c>
      <c r="DA15" s="8">
        <f t="shared" si="23"/>
        <v>0</v>
      </c>
      <c r="DB15" s="8">
        <f t="shared" si="24"/>
        <v>0</v>
      </c>
      <c r="DC15" s="8">
        <f t="shared" si="25"/>
        <v>0</v>
      </c>
      <c r="DD15" s="8">
        <f t="shared" si="26"/>
        <v>0</v>
      </c>
      <c r="DF15" s="8">
        <f t="shared" si="27"/>
        <v>0</v>
      </c>
      <c r="DG15" s="8">
        <f t="shared" si="28"/>
        <v>0</v>
      </c>
      <c r="DH15" s="8">
        <f t="shared" si="29"/>
        <v>4</v>
      </c>
      <c r="DI15" s="8">
        <f t="shared" si="30"/>
        <v>0</v>
      </c>
      <c r="DJ15" s="8">
        <f t="shared" si="31"/>
        <v>1</v>
      </c>
      <c r="DK15" s="8">
        <f t="shared" si="32"/>
        <v>6</v>
      </c>
      <c r="DM15" s="8">
        <f t="shared" si="33"/>
        <v>0</v>
      </c>
      <c r="DN15" s="8">
        <f t="shared" si="34"/>
        <v>0</v>
      </c>
      <c r="DO15" s="8">
        <f t="shared" si="35"/>
        <v>0</v>
      </c>
      <c r="DP15" s="8">
        <f t="shared" si="36"/>
        <v>0</v>
      </c>
      <c r="DQ15" s="8">
        <f t="shared" si="37"/>
        <v>0</v>
      </c>
      <c r="DR15" s="8">
        <f t="shared" si="38"/>
        <v>0</v>
      </c>
      <c r="DT15" s="8">
        <f t="shared" si="39"/>
        <v>3</v>
      </c>
      <c r="DU15" s="8">
        <f t="shared" si="40"/>
        <v>0</v>
      </c>
      <c r="DV15" s="8">
        <f t="shared" si="41"/>
        <v>0</v>
      </c>
      <c r="DW15" s="8">
        <f t="shared" si="42"/>
        <v>0</v>
      </c>
      <c r="DX15" s="8">
        <f t="shared" si="43"/>
        <v>0</v>
      </c>
      <c r="DY15" s="8">
        <f t="shared" si="44"/>
        <v>0</v>
      </c>
      <c r="EA15" s="8">
        <f t="shared" si="45"/>
        <v>0</v>
      </c>
      <c r="EB15" s="8">
        <f t="shared" si="46"/>
        <v>0</v>
      </c>
      <c r="EC15" s="8">
        <f t="shared" si="47"/>
        <v>0</v>
      </c>
      <c r="ED15" s="8">
        <f t="shared" si="48"/>
        <v>0</v>
      </c>
      <c r="EE15" s="8">
        <f t="shared" si="49"/>
        <v>0</v>
      </c>
      <c r="EF15" s="8">
        <f t="shared" si="50"/>
        <v>0</v>
      </c>
      <c r="EH15" s="8">
        <f t="shared" si="51"/>
        <v>0</v>
      </c>
      <c r="EI15" s="8">
        <f t="shared" si="52"/>
        <v>0</v>
      </c>
      <c r="EJ15" s="8">
        <f t="shared" si="53"/>
        <v>0</v>
      </c>
      <c r="EK15" s="8">
        <f t="shared" si="54"/>
        <v>0</v>
      </c>
      <c r="EL15" s="8">
        <f t="shared" si="55"/>
        <v>0</v>
      </c>
      <c r="EM15" s="8">
        <f t="shared" si="56"/>
        <v>0</v>
      </c>
      <c r="EO15" s="8">
        <f t="shared" si="57"/>
        <v>0</v>
      </c>
      <c r="EP15" s="8">
        <f t="shared" si="58"/>
        <v>0</v>
      </c>
      <c r="EQ15" s="8">
        <f t="shared" si="59"/>
        <v>0</v>
      </c>
      <c r="ER15" s="8">
        <f t="shared" si="60"/>
        <v>0</v>
      </c>
      <c r="ES15" s="8">
        <f t="shared" si="61"/>
        <v>0</v>
      </c>
      <c r="ET15" s="8">
        <f t="shared" si="62"/>
        <v>0</v>
      </c>
    </row>
    <row r="16" spans="1:150" x14ac:dyDescent="0.2">
      <c r="B16" s="23" t="str">
        <f t="shared" si="63"/>
        <v>Command Tower</v>
      </c>
      <c r="C16" s="23" t="str">
        <f t="shared" si="64"/>
        <v>Eternal Dragon</v>
      </c>
      <c r="D16" s="23" t="str">
        <f t="shared" si="65"/>
        <v>Mind Stone</v>
      </c>
      <c r="E16" s="23" t="str">
        <f t="shared" si="66"/>
        <v>Martyr's Bond</v>
      </c>
      <c r="F16" s="23" t="str">
        <f t="shared" si="67"/>
        <v/>
      </c>
      <c r="G16" s="23" t="str">
        <f t="shared" si="68"/>
        <v>Wear//Tear</v>
      </c>
      <c r="H16" s="23" t="str">
        <f t="shared" si="69"/>
        <v>Resurrection</v>
      </c>
      <c r="I16" s="23"/>
      <c r="J16" s="23"/>
      <c r="K16" s="23"/>
      <c r="L16" s="23"/>
      <c r="N16" s="23" t="s">
        <v>137</v>
      </c>
      <c r="O16" s="25"/>
      <c r="P16" s="25"/>
      <c r="Q16" s="25"/>
      <c r="R16" s="25"/>
      <c r="S16" s="23"/>
      <c r="T16" s="23" t="s">
        <v>138</v>
      </c>
      <c r="U16" s="25" t="s">
        <v>18</v>
      </c>
      <c r="V16" s="25" t="s">
        <v>139</v>
      </c>
      <c r="W16" s="25">
        <f t="shared" si="14"/>
        <v>7</v>
      </c>
      <c r="X16" s="25">
        <v>5</v>
      </c>
      <c r="Y16" s="25">
        <v>5</v>
      </c>
      <c r="Z16" s="25" t="s">
        <v>92</v>
      </c>
      <c r="AA16" s="25"/>
      <c r="AB16" s="25"/>
      <c r="AC16" s="25"/>
      <c r="AD16" s="23"/>
      <c r="AE16" s="23" t="s">
        <v>140</v>
      </c>
      <c r="AF16" s="25" t="s">
        <v>16</v>
      </c>
      <c r="AG16" s="25">
        <v>2</v>
      </c>
      <c r="AH16" s="25">
        <f t="shared" si="70"/>
        <v>2</v>
      </c>
      <c r="AI16" s="25" t="s">
        <v>92</v>
      </c>
      <c r="AJ16" s="25"/>
      <c r="AK16" s="25"/>
      <c r="AL16" s="25"/>
      <c r="AM16" s="23"/>
      <c r="AN16" s="23" t="s">
        <v>141</v>
      </c>
      <c r="AO16" s="25" t="s">
        <v>18</v>
      </c>
      <c r="AP16" s="25" t="s">
        <v>102</v>
      </c>
      <c r="AQ16" s="25">
        <f t="shared" si="71"/>
        <v>6</v>
      </c>
      <c r="AR16" s="25"/>
      <c r="AS16" s="25"/>
      <c r="AT16" s="25"/>
      <c r="AU16" s="25"/>
      <c r="AV16" s="23"/>
      <c r="AW16" s="23"/>
      <c r="AX16" s="25"/>
      <c r="AY16" s="25"/>
      <c r="AZ16" s="25">
        <f t="shared" si="72"/>
        <v>0</v>
      </c>
      <c r="BA16" s="25"/>
      <c r="BB16" s="25"/>
      <c r="BC16" s="25"/>
      <c r="BD16" s="25"/>
      <c r="BE16" s="23"/>
      <c r="BF16" s="23" t="s">
        <v>142</v>
      </c>
      <c r="BG16" s="25" t="s">
        <v>56</v>
      </c>
      <c r="BH16" s="25" t="s">
        <v>143</v>
      </c>
      <c r="BI16" s="25">
        <f t="shared" si="73"/>
        <v>3</v>
      </c>
      <c r="BJ16" s="25"/>
      <c r="BK16" s="25"/>
      <c r="BL16" s="25"/>
      <c r="BM16" s="25"/>
      <c r="BN16" s="23"/>
      <c r="BO16" s="23" t="s">
        <v>144</v>
      </c>
      <c r="BP16" s="25" t="s">
        <v>18</v>
      </c>
      <c r="BQ16" s="25" t="s">
        <v>98</v>
      </c>
      <c r="BR16" s="25">
        <f t="shared" si="74"/>
        <v>4</v>
      </c>
      <c r="BS16" s="25"/>
      <c r="BT16" s="25"/>
      <c r="BU16" s="25"/>
      <c r="BV16" s="25"/>
      <c r="BW16" s="25"/>
      <c r="BX16" s="6" t="s">
        <v>6</v>
      </c>
      <c r="BY16" s="8">
        <f>BF9</f>
        <v>7</v>
      </c>
      <c r="BZ16" s="27">
        <f>BI9</f>
        <v>3.5714285714285716</v>
      </c>
      <c r="CA16" s="27"/>
      <c r="CB16" s="27"/>
      <c r="CC16" s="27"/>
      <c r="CD16" s="27"/>
      <c r="CE16" s="27"/>
      <c r="CF16" s="27"/>
      <c r="CG16" s="30"/>
      <c r="CH16" s="14" t="s">
        <v>54</v>
      </c>
      <c r="CI16" s="15">
        <f t="shared" si="0"/>
        <v>0</v>
      </c>
      <c r="CJ16" s="13">
        <f t="shared" si="1"/>
        <v>0</v>
      </c>
      <c r="CK16" s="13">
        <f t="shared" si="2"/>
        <v>0</v>
      </c>
      <c r="CL16" s="13">
        <f t="shared" si="3"/>
        <v>0</v>
      </c>
      <c r="CM16" s="13">
        <f t="shared" si="4"/>
        <v>0</v>
      </c>
      <c r="CN16" s="13">
        <f t="shared" si="5"/>
        <v>0</v>
      </c>
      <c r="CO16" s="16">
        <f t="shared" si="6"/>
        <v>0</v>
      </c>
      <c r="CP16" s="13"/>
      <c r="CR16" s="8">
        <f t="shared" si="15"/>
        <v>0</v>
      </c>
      <c r="CS16" s="8">
        <f t="shared" si="16"/>
        <v>2</v>
      </c>
      <c r="CT16" s="8">
        <f t="shared" si="17"/>
        <v>0</v>
      </c>
      <c r="CU16" s="8">
        <f t="shared" si="18"/>
        <v>0</v>
      </c>
      <c r="CV16" s="8">
        <f t="shared" si="19"/>
        <v>0</v>
      </c>
      <c r="CW16" s="8">
        <f t="shared" si="20"/>
        <v>0</v>
      </c>
      <c r="CY16" s="8">
        <f t="shared" si="21"/>
        <v>0</v>
      </c>
      <c r="CZ16" s="8">
        <f t="shared" si="22"/>
        <v>0</v>
      </c>
      <c r="DA16" s="8">
        <f t="shared" si="23"/>
        <v>0</v>
      </c>
      <c r="DB16" s="8">
        <f t="shared" si="24"/>
        <v>0</v>
      </c>
      <c r="DC16" s="8">
        <f t="shared" si="25"/>
        <v>0</v>
      </c>
      <c r="DD16" s="8">
        <f t="shared" si="26"/>
        <v>0</v>
      </c>
      <c r="DF16" s="8">
        <f t="shared" si="27"/>
        <v>7</v>
      </c>
      <c r="DG16" s="8">
        <f t="shared" si="28"/>
        <v>0</v>
      </c>
      <c r="DH16" s="8">
        <f t="shared" si="29"/>
        <v>6</v>
      </c>
      <c r="DI16" s="8">
        <f t="shared" si="30"/>
        <v>0</v>
      </c>
      <c r="DJ16" s="8">
        <f t="shared" si="31"/>
        <v>0</v>
      </c>
      <c r="DK16" s="8">
        <f t="shared" si="32"/>
        <v>4</v>
      </c>
      <c r="DM16" s="8">
        <f t="shared" si="33"/>
        <v>0</v>
      </c>
      <c r="DN16" s="8">
        <f t="shared" si="34"/>
        <v>0</v>
      </c>
      <c r="DO16" s="8">
        <f t="shared" si="35"/>
        <v>0</v>
      </c>
      <c r="DP16" s="8">
        <f t="shared" si="36"/>
        <v>0</v>
      </c>
      <c r="DQ16" s="8">
        <f t="shared" si="37"/>
        <v>0</v>
      </c>
      <c r="DR16" s="8">
        <f t="shared" si="38"/>
        <v>0</v>
      </c>
      <c r="DT16" s="8">
        <f t="shared" si="39"/>
        <v>0</v>
      </c>
      <c r="DU16" s="8">
        <f t="shared" si="40"/>
        <v>0</v>
      </c>
      <c r="DV16" s="8">
        <f t="shared" si="41"/>
        <v>0</v>
      </c>
      <c r="DW16" s="8">
        <f t="shared" si="42"/>
        <v>0</v>
      </c>
      <c r="DX16" s="8">
        <f t="shared" si="43"/>
        <v>3</v>
      </c>
      <c r="DY16" s="8">
        <f t="shared" si="44"/>
        <v>0</v>
      </c>
      <c r="EA16" s="8">
        <f t="shared" si="45"/>
        <v>0</v>
      </c>
      <c r="EB16" s="8">
        <f t="shared" si="46"/>
        <v>0</v>
      </c>
      <c r="EC16" s="8">
        <f t="shared" si="47"/>
        <v>0</v>
      </c>
      <c r="ED16" s="8">
        <f t="shared" si="48"/>
        <v>0</v>
      </c>
      <c r="EE16" s="8">
        <f t="shared" si="49"/>
        <v>0</v>
      </c>
      <c r="EF16" s="8">
        <f t="shared" si="50"/>
        <v>0</v>
      </c>
      <c r="EH16" s="8">
        <f t="shared" si="51"/>
        <v>0</v>
      </c>
      <c r="EI16" s="8">
        <f t="shared" si="52"/>
        <v>0</v>
      </c>
      <c r="EJ16" s="8">
        <f t="shared" si="53"/>
        <v>0</v>
      </c>
      <c r="EK16" s="8">
        <f t="shared" si="54"/>
        <v>0</v>
      </c>
      <c r="EL16" s="8">
        <f t="shared" si="55"/>
        <v>0</v>
      </c>
      <c r="EM16" s="8">
        <f t="shared" si="56"/>
        <v>0</v>
      </c>
      <c r="EO16" s="8">
        <f t="shared" si="57"/>
        <v>0</v>
      </c>
      <c r="EP16" s="8">
        <f t="shared" si="58"/>
        <v>0</v>
      </c>
      <c r="EQ16" s="8">
        <f t="shared" si="59"/>
        <v>0</v>
      </c>
      <c r="ER16" s="8">
        <f t="shared" si="60"/>
        <v>0</v>
      </c>
      <c r="ES16" s="8">
        <f t="shared" si="61"/>
        <v>0</v>
      </c>
      <c r="ET16" s="8">
        <f t="shared" si="62"/>
        <v>0</v>
      </c>
    </row>
    <row r="17" spans="2:150" x14ac:dyDescent="0.2">
      <c r="B17" s="23" t="str">
        <f t="shared" si="63"/>
        <v>Mistveil Plains</v>
      </c>
      <c r="C17" s="23" t="str">
        <f t="shared" si="64"/>
        <v>Feldon of the Third Path</v>
      </c>
      <c r="D17" s="23" t="str">
        <f t="shared" si="65"/>
        <v>Nim Deathmantle</v>
      </c>
      <c r="E17" s="23" t="str">
        <f t="shared" si="66"/>
        <v>Peace of Mind</v>
      </c>
      <c r="F17" s="23" t="str">
        <f t="shared" si="67"/>
        <v/>
      </c>
      <c r="G17" s="23" t="str">
        <f t="shared" si="68"/>
        <v>Wild Ricochet</v>
      </c>
      <c r="H17" s="23" t="str">
        <f t="shared" si="69"/>
        <v>Wrath of God</v>
      </c>
      <c r="I17" s="23"/>
      <c r="J17" s="23"/>
      <c r="K17" s="23"/>
      <c r="L17" s="23"/>
      <c r="M17" s="24"/>
      <c r="N17" s="23" t="s">
        <v>145</v>
      </c>
      <c r="O17" s="25"/>
      <c r="P17" s="25"/>
      <c r="Q17" s="25"/>
      <c r="R17" s="25"/>
      <c r="S17" s="23"/>
      <c r="T17" s="32" t="s">
        <v>146</v>
      </c>
      <c r="U17" s="25" t="s">
        <v>24</v>
      </c>
      <c r="V17" s="25" t="s">
        <v>147</v>
      </c>
      <c r="W17" s="25">
        <f t="shared" si="14"/>
        <v>3</v>
      </c>
      <c r="X17" s="25">
        <v>2</v>
      </c>
      <c r="Y17" s="25">
        <v>3</v>
      </c>
      <c r="Z17" s="25"/>
      <c r="AA17" s="25"/>
      <c r="AB17" s="25"/>
      <c r="AC17" s="25"/>
      <c r="AD17" s="23"/>
      <c r="AE17" s="23" t="s">
        <v>148</v>
      </c>
      <c r="AF17" s="25" t="s">
        <v>16</v>
      </c>
      <c r="AG17" s="25">
        <v>2</v>
      </c>
      <c r="AH17" s="25">
        <f t="shared" si="70"/>
        <v>2</v>
      </c>
      <c r="AI17" s="25" t="s">
        <v>92</v>
      </c>
      <c r="AJ17" s="25"/>
      <c r="AK17" s="25"/>
      <c r="AL17" s="25"/>
      <c r="AM17" s="23"/>
      <c r="AN17" s="23" t="s">
        <v>149</v>
      </c>
      <c r="AO17" s="25" t="s">
        <v>18</v>
      </c>
      <c r="AP17" s="25" t="s">
        <v>129</v>
      </c>
      <c r="AQ17" s="25">
        <f t="shared" si="71"/>
        <v>2</v>
      </c>
      <c r="AR17" s="25" t="s">
        <v>92</v>
      </c>
      <c r="AS17" s="25"/>
      <c r="AT17" s="25"/>
      <c r="AU17" s="25"/>
      <c r="AV17" s="23"/>
      <c r="AW17" s="23"/>
      <c r="AX17" s="25"/>
      <c r="AY17" s="25"/>
      <c r="AZ17" s="25">
        <f t="shared" si="72"/>
        <v>0</v>
      </c>
      <c r="BA17" s="25"/>
      <c r="BB17" s="25"/>
      <c r="BC17" s="25"/>
      <c r="BD17" s="25"/>
      <c r="BE17" s="23"/>
      <c r="BF17" s="23" t="s">
        <v>150</v>
      </c>
      <c r="BG17" s="25" t="s">
        <v>56</v>
      </c>
      <c r="BH17" s="25" t="s">
        <v>151</v>
      </c>
      <c r="BI17" s="25">
        <f t="shared" si="73"/>
        <v>4</v>
      </c>
      <c r="BJ17" s="25" t="s">
        <v>92</v>
      </c>
      <c r="BK17" s="25"/>
      <c r="BL17" s="25"/>
      <c r="BM17" s="25"/>
      <c r="BN17" s="23"/>
      <c r="BO17" s="23" t="s">
        <v>152</v>
      </c>
      <c r="BP17" s="25" t="s">
        <v>18</v>
      </c>
      <c r="BQ17" s="25" t="s">
        <v>98</v>
      </c>
      <c r="BR17" s="25">
        <f t="shared" si="74"/>
        <v>4</v>
      </c>
      <c r="BS17" s="25" t="s">
        <v>92</v>
      </c>
      <c r="BT17" s="25"/>
      <c r="BU17" s="25"/>
      <c r="BV17" s="25"/>
      <c r="BW17" s="25"/>
      <c r="BX17" s="6" t="s">
        <v>7</v>
      </c>
      <c r="BY17" s="8">
        <f>BO9</f>
        <v>7</v>
      </c>
      <c r="BZ17" s="27">
        <f>BR9</f>
        <v>3.8571428571428572</v>
      </c>
      <c r="CA17" s="27"/>
      <c r="CB17" s="27"/>
      <c r="CC17" s="27"/>
      <c r="CD17" s="27"/>
      <c r="CE17" s="27"/>
      <c r="CF17" s="27"/>
      <c r="CG17" s="30"/>
      <c r="CH17" s="14" t="s">
        <v>55</v>
      </c>
      <c r="CI17" s="15">
        <f t="shared" si="0"/>
        <v>0</v>
      </c>
      <c r="CJ17" s="13">
        <f t="shared" si="1"/>
        <v>0</v>
      </c>
      <c r="CK17" s="13">
        <f t="shared" si="2"/>
        <v>0</v>
      </c>
      <c r="CL17" s="13">
        <f t="shared" si="3"/>
        <v>0</v>
      </c>
      <c r="CM17" s="13">
        <f t="shared" si="4"/>
        <v>0</v>
      </c>
      <c r="CN17" s="13">
        <f t="shared" si="5"/>
        <v>0</v>
      </c>
      <c r="CO17" s="16">
        <f t="shared" si="6"/>
        <v>0</v>
      </c>
      <c r="CP17" s="13"/>
      <c r="CR17" s="8">
        <f t="shared" si="15"/>
        <v>0</v>
      </c>
      <c r="CS17" s="8">
        <f t="shared" si="16"/>
        <v>2</v>
      </c>
      <c r="CT17" s="8">
        <f t="shared" si="17"/>
        <v>0</v>
      </c>
      <c r="CU17" s="8">
        <f t="shared" si="18"/>
        <v>0</v>
      </c>
      <c r="CV17" s="8">
        <f t="shared" si="19"/>
        <v>0</v>
      </c>
      <c r="CW17" s="8">
        <f t="shared" si="20"/>
        <v>0</v>
      </c>
      <c r="CY17" s="8">
        <f t="shared" si="21"/>
        <v>3</v>
      </c>
      <c r="CZ17" s="8">
        <f t="shared" si="22"/>
        <v>0</v>
      </c>
      <c r="DA17" s="8">
        <f t="shared" si="23"/>
        <v>0</v>
      </c>
      <c r="DB17" s="8">
        <f t="shared" si="24"/>
        <v>0</v>
      </c>
      <c r="DC17" s="8">
        <f t="shared" si="25"/>
        <v>0</v>
      </c>
      <c r="DD17" s="8">
        <f t="shared" si="26"/>
        <v>0</v>
      </c>
      <c r="DF17" s="8">
        <f t="shared" si="27"/>
        <v>0</v>
      </c>
      <c r="DG17" s="8">
        <f t="shared" si="28"/>
        <v>0</v>
      </c>
      <c r="DH17" s="8">
        <f t="shared" si="29"/>
        <v>2</v>
      </c>
      <c r="DI17" s="8">
        <f t="shared" si="30"/>
        <v>0</v>
      </c>
      <c r="DJ17" s="8">
        <f t="shared" si="31"/>
        <v>0</v>
      </c>
      <c r="DK17" s="8">
        <f t="shared" si="32"/>
        <v>4</v>
      </c>
      <c r="DM17" s="8">
        <f t="shared" si="33"/>
        <v>0</v>
      </c>
      <c r="DN17" s="8">
        <f t="shared" si="34"/>
        <v>0</v>
      </c>
      <c r="DO17" s="8">
        <f t="shared" si="35"/>
        <v>0</v>
      </c>
      <c r="DP17" s="8">
        <f t="shared" si="36"/>
        <v>0</v>
      </c>
      <c r="DQ17" s="8">
        <f t="shared" si="37"/>
        <v>0</v>
      </c>
      <c r="DR17" s="8">
        <f t="shared" si="38"/>
        <v>0</v>
      </c>
      <c r="DT17" s="8">
        <f t="shared" si="39"/>
        <v>0</v>
      </c>
      <c r="DU17" s="8">
        <f t="shared" si="40"/>
        <v>0</v>
      </c>
      <c r="DV17" s="8">
        <f t="shared" si="41"/>
        <v>0</v>
      </c>
      <c r="DW17" s="8">
        <f t="shared" si="42"/>
        <v>0</v>
      </c>
      <c r="DX17" s="8">
        <f t="shared" si="43"/>
        <v>4</v>
      </c>
      <c r="DY17" s="8">
        <f t="shared" si="44"/>
        <v>0</v>
      </c>
      <c r="EA17" s="8">
        <f t="shared" si="45"/>
        <v>0</v>
      </c>
      <c r="EB17" s="8">
        <f t="shared" si="46"/>
        <v>0</v>
      </c>
      <c r="EC17" s="8">
        <f t="shared" si="47"/>
        <v>0</v>
      </c>
      <c r="ED17" s="8">
        <f t="shared" si="48"/>
        <v>0</v>
      </c>
      <c r="EE17" s="8">
        <f t="shared" si="49"/>
        <v>0</v>
      </c>
      <c r="EF17" s="8">
        <f t="shared" si="50"/>
        <v>0</v>
      </c>
      <c r="EH17" s="8">
        <f t="shared" si="51"/>
        <v>0</v>
      </c>
      <c r="EI17" s="8">
        <f t="shared" si="52"/>
        <v>0</v>
      </c>
      <c r="EJ17" s="8">
        <f t="shared" si="53"/>
        <v>0</v>
      </c>
      <c r="EK17" s="8">
        <f t="shared" si="54"/>
        <v>0</v>
      </c>
      <c r="EL17" s="8">
        <f t="shared" si="55"/>
        <v>0</v>
      </c>
      <c r="EM17" s="8">
        <f t="shared" si="56"/>
        <v>0</v>
      </c>
      <c r="EO17" s="8">
        <f t="shared" si="57"/>
        <v>0</v>
      </c>
      <c r="EP17" s="8">
        <f t="shared" si="58"/>
        <v>0</v>
      </c>
      <c r="EQ17" s="8">
        <f t="shared" si="59"/>
        <v>0</v>
      </c>
      <c r="ER17" s="8">
        <f t="shared" si="60"/>
        <v>0</v>
      </c>
      <c r="ES17" s="8">
        <f t="shared" si="61"/>
        <v>0</v>
      </c>
      <c r="ET17" s="8">
        <f t="shared" si="62"/>
        <v>0</v>
      </c>
    </row>
    <row r="18" spans="2:150" x14ac:dyDescent="0.2">
      <c r="B18" s="23" t="str">
        <f t="shared" si="63"/>
        <v>Mountain</v>
      </c>
      <c r="C18" s="23" t="str">
        <f t="shared" si="64"/>
        <v>Firemane Angel</v>
      </c>
      <c r="D18" s="23" t="str">
        <f t="shared" si="65"/>
        <v>Skullclamp</v>
      </c>
      <c r="E18" s="23" t="str">
        <f t="shared" si="66"/>
        <v>Searing Meditation</v>
      </c>
      <c r="F18" s="23" t="str">
        <f t="shared" si="67"/>
        <v/>
      </c>
      <c r="G18" s="23" t="str">
        <f t="shared" si="68"/>
        <v/>
      </c>
      <c r="H18" s="23" t="str">
        <f t="shared" si="69"/>
        <v/>
      </c>
      <c r="I18" s="23"/>
      <c r="J18" s="23"/>
      <c r="K18" s="23"/>
      <c r="L18" s="23"/>
      <c r="N18" s="23" t="s">
        <v>153</v>
      </c>
      <c r="O18" s="25"/>
      <c r="P18" s="25"/>
      <c r="Q18" s="25"/>
      <c r="R18" s="25"/>
      <c r="S18" s="23"/>
      <c r="T18" s="23" t="s">
        <v>154</v>
      </c>
      <c r="U18" s="25" t="s">
        <v>56</v>
      </c>
      <c r="V18" s="25" t="s">
        <v>155</v>
      </c>
      <c r="W18" s="25">
        <f t="shared" si="14"/>
        <v>6</v>
      </c>
      <c r="X18" s="25">
        <v>4</v>
      </c>
      <c r="Y18" s="25">
        <v>3</v>
      </c>
      <c r="Z18" s="25"/>
      <c r="AA18" s="25"/>
      <c r="AB18" s="25" t="s">
        <v>92</v>
      </c>
      <c r="AC18" s="25"/>
      <c r="AD18" s="23"/>
      <c r="AE18" s="23" t="s">
        <v>156</v>
      </c>
      <c r="AF18" s="25" t="s">
        <v>16</v>
      </c>
      <c r="AG18" s="25">
        <v>1</v>
      </c>
      <c r="AH18" s="25">
        <f t="shared" si="70"/>
        <v>1</v>
      </c>
      <c r="AI18" s="25" t="s">
        <v>92</v>
      </c>
      <c r="AJ18" s="25"/>
      <c r="AK18" s="25"/>
      <c r="AL18" s="25"/>
      <c r="AM18" s="23"/>
      <c r="AN18" s="23" t="s">
        <v>157</v>
      </c>
      <c r="AO18" s="25" t="s">
        <v>56</v>
      </c>
      <c r="AP18" s="25" t="s">
        <v>143</v>
      </c>
      <c r="AQ18" s="25">
        <f t="shared" si="71"/>
        <v>3</v>
      </c>
      <c r="AR18" s="25" t="s">
        <v>92</v>
      </c>
      <c r="AS18" s="25"/>
      <c r="AT18" s="25"/>
      <c r="AU18" s="25"/>
      <c r="AV18" s="23"/>
      <c r="AW18" s="23"/>
      <c r="AX18" s="25"/>
      <c r="AY18" s="25"/>
      <c r="AZ18" s="25">
        <f t="shared" si="72"/>
        <v>0</v>
      </c>
      <c r="BA18" s="25"/>
      <c r="BB18" s="25"/>
      <c r="BC18" s="25"/>
      <c r="BD18" s="25"/>
      <c r="BE18" s="23"/>
      <c r="BF18" s="23"/>
      <c r="BG18" s="25"/>
      <c r="BH18" s="25"/>
      <c r="BI18" s="25">
        <f t="shared" si="73"/>
        <v>0</v>
      </c>
      <c r="BJ18" s="25"/>
      <c r="BK18" s="25"/>
      <c r="BL18" s="25"/>
      <c r="BM18" s="25"/>
      <c r="BN18" s="23"/>
      <c r="BO18" s="23"/>
      <c r="BP18" s="25"/>
      <c r="BQ18" s="25"/>
      <c r="BR18" s="25">
        <f t="shared" si="74"/>
        <v>0</v>
      </c>
      <c r="BS18" s="25"/>
      <c r="BT18" s="25"/>
      <c r="BU18" s="25"/>
      <c r="BV18" s="25"/>
      <c r="BW18" s="25"/>
      <c r="BX18" s="33" t="s">
        <v>14</v>
      </c>
      <c r="BY18" s="34">
        <f>SUM(BY11:BY17)</f>
        <v>99</v>
      </c>
      <c r="BZ18" s="35">
        <f>AVERAGE(BZ11:BZ17)</f>
        <v>3.7487012987012989</v>
      </c>
      <c r="CA18" s="36"/>
      <c r="CB18" s="36"/>
      <c r="CC18" s="36"/>
      <c r="CD18" s="36"/>
      <c r="CE18" s="36"/>
      <c r="CF18" s="36"/>
      <c r="CG18" s="30"/>
      <c r="CH18" s="14" t="s">
        <v>56</v>
      </c>
      <c r="CI18" s="15">
        <f t="shared" si="0"/>
        <v>8</v>
      </c>
      <c r="CJ18" s="13">
        <f t="shared" si="1"/>
        <v>3</v>
      </c>
      <c r="CK18" s="13">
        <f t="shared" si="2"/>
        <v>0</v>
      </c>
      <c r="CL18" s="13">
        <f t="shared" si="3"/>
        <v>2</v>
      </c>
      <c r="CM18" s="13">
        <f t="shared" si="4"/>
        <v>1</v>
      </c>
      <c r="CN18" s="13">
        <f t="shared" si="5"/>
        <v>2</v>
      </c>
      <c r="CO18" s="16">
        <f t="shared" si="6"/>
        <v>0</v>
      </c>
      <c r="CP18" s="13"/>
      <c r="CR18" s="8">
        <f t="shared" si="15"/>
        <v>0</v>
      </c>
      <c r="CS18" s="8">
        <f t="shared" si="16"/>
        <v>1</v>
      </c>
      <c r="CT18" s="8">
        <f t="shared" si="17"/>
        <v>0</v>
      </c>
      <c r="CU18" s="8">
        <f t="shared" si="18"/>
        <v>0</v>
      </c>
      <c r="CV18" s="8">
        <f t="shared" si="19"/>
        <v>0</v>
      </c>
      <c r="CW18" s="8">
        <f t="shared" si="20"/>
        <v>0</v>
      </c>
      <c r="CY18" s="8">
        <f t="shared" si="21"/>
        <v>0</v>
      </c>
      <c r="CZ18" s="8">
        <f t="shared" si="22"/>
        <v>0</v>
      </c>
      <c r="DA18" s="8">
        <f t="shared" si="23"/>
        <v>0</v>
      </c>
      <c r="DB18" s="8">
        <f t="shared" si="24"/>
        <v>0</v>
      </c>
      <c r="DC18" s="8">
        <f t="shared" si="25"/>
        <v>0</v>
      </c>
      <c r="DD18" s="8">
        <f t="shared" si="26"/>
        <v>0</v>
      </c>
      <c r="DF18" s="8">
        <f t="shared" si="27"/>
        <v>0</v>
      </c>
      <c r="DG18" s="8">
        <f t="shared" si="28"/>
        <v>0</v>
      </c>
      <c r="DH18" s="8">
        <f t="shared" si="29"/>
        <v>0</v>
      </c>
      <c r="DI18" s="8">
        <f t="shared" si="30"/>
        <v>0</v>
      </c>
      <c r="DJ18" s="8">
        <f t="shared" si="31"/>
        <v>0</v>
      </c>
      <c r="DK18" s="8">
        <f t="shared" si="32"/>
        <v>0</v>
      </c>
      <c r="DM18" s="8">
        <f t="shared" si="33"/>
        <v>0</v>
      </c>
      <c r="DN18" s="8">
        <f t="shared" si="34"/>
        <v>0</v>
      </c>
      <c r="DO18" s="8">
        <f t="shared" si="35"/>
        <v>0</v>
      </c>
      <c r="DP18" s="8">
        <f t="shared" si="36"/>
        <v>0</v>
      </c>
      <c r="DQ18" s="8">
        <f t="shared" si="37"/>
        <v>0</v>
      </c>
      <c r="DR18" s="8">
        <f t="shared" si="38"/>
        <v>0</v>
      </c>
      <c r="DT18" s="8">
        <f t="shared" si="39"/>
        <v>6</v>
      </c>
      <c r="DU18" s="8">
        <f t="shared" si="40"/>
        <v>0</v>
      </c>
      <c r="DV18" s="8">
        <f t="shared" si="41"/>
        <v>3</v>
      </c>
      <c r="DW18" s="8">
        <f t="shared" si="42"/>
        <v>0</v>
      </c>
      <c r="DX18" s="8">
        <f t="shared" si="43"/>
        <v>0</v>
      </c>
      <c r="DY18" s="8">
        <f t="shared" si="44"/>
        <v>0</v>
      </c>
      <c r="EA18" s="8">
        <f t="shared" si="45"/>
        <v>0</v>
      </c>
      <c r="EB18" s="8">
        <f t="shared" si="46"/>
        <v>0</v>
      </c>
      <c r="EC18" s="8">
        <f t="shared" si="47"/>
        <v>0</v>
      </c>
      <c r="ED18" s="8">
        <f t="shared" si="48"/>
        <v>0</v>
      </c>
      <c r="EE18" s="8">
        <f t="shared" si="49"/>
        <v>0</v>
      </c>
      <c r="EF18" s="8">
        <f t="shared" si="50"/>
        <v>0</v>
      </c>
      <c r="EH18" s="8">
        <f t="shared" si="51"/>
        <v>0</v>
      </c>
      <c r="EI18" s="8">
        <f t="shared" si="52"/>
        <v>0</v>
      </c>
      <c r="EJ18" s="8">
        <f t="shared" si="53"/>
        <v>0</v>
      </c>
      <c r="EK18" s="8">
        <f t="shared" si="54"/>
        <v>0</v>
      </c>
      <c r="EL18" s="8">
        <f t="shared" si="55"/>
        <v>0</v>
      </c>
      <c r="EM18" s="8">
        <f t="shared" si="56"/>
        <v>0</v>
      </c>
      <c r="EO18" s="8">
        <f t="shared" si="57"/>
        <v>0</v>
      </c>
      <c r="EP18" s="8">
        <f t="shared" si="58"/>
        <v>0</v>
      </c>
      <c r="EQ18" s="8">
        <f t="shared" si="59"/>
        <v>0</v>
      </c>
      <c r="ER18" s="8">
        <f t="shared" si="60"/>
        <v>0</v>
      </c>
      <c r="ES18" s="8">
        <f t="shared" si="61"/>
        <v>0</v>
      </c>
      <c r="ET18" s="8">
        <f t="shared" si="62"/>
        <v>0</v>
      </c>
    </row>
    <row r="19" spans="2:150" x14ac:dyDescent="0.2">
      <c r="B19" s="23" t="str">
        <f t="shared" si="63"/>
        <v>Mountain</v>
      </c>
      <c r="C19" s="23" t="str">
        <f t="shared" si="64"/>
        <v>Flayer of the Hatebound</v>
      </c>
      <c r="D19" s="23" t="str">
        <f t="shared" si="65"/>
        <v>Sol Ring</v>
      </c>
      <c r="E19" s="23" t="str">
        <f t="shared" si="66"/>
        <v>Squee's Embrace</v>
      </c>
      <c r="F19" s="23" t="str">
        <f t="shared" si="67"/>
        <v/>
      </c>
      <c r="G19" s="23" t="str">
        <f t="shared" si="68"/>
        <v/>
      </c>
      <c r="H19" s="23" t="str">
        <f t="shared" si="69"/>
        <v/>
      </c>
      <c r="I19" s="23"/>
      <c r="J19" s="23"/>
      <c r="K19" s="23"/>
      <c r="L19" s="23"/>
      <c r="N19" s="23" t="s">
        <v>153</v>
      </c>
      <c r="O19" s="25"/>
      <c r="P19" s="25"/>
      <c r="Q19" s="25"/>
      <c r="R19" s="25"/>
      <c r="S19" s="23"/>
      <c r="T19" s="23" t="s">
        <v>158</v>
      </c>
      <c r="U19" s="25" t="s">
        <v>24</v>
      </c>
      <c r="V19" s="25" t="s">
        <v>159</v>
      </c>
      <c r="W19" s="25">
        <f t="shared" si="14"/>
        <v>6</v>
      </c>
      <c r="X19" s="25">
        <v>4</v>
      </c>
      <c r="Y19" s="25">
        <v>2</v>
      </c>
      <c r="Z19" s="25" t="s">
        <v>92</v>
      </c>
      <c r="AA19" s="25"/>
      <c r="AB19" s="25"/>
      <c r="AC19" s="25"/>
      <c r="AD19" s="23"/>
      <c r="AE19" s="23" t="s">
        <v>160</v>
      </c>
      <c r="AF19" s="25" t="s">
        <v>16</v>
      </c>
      <c r="AG19" s="25">
        <v>1</v>
      </c>
      <c r="AH19" s="25">
        <f t="shared" si="70"/>
        <v>1</v>
      </c>
      <c r="AI19" s="25" t="s">
        <v>92</v>
      </c>
      <c r="AJ19" s="25"/>
      <c r="AK19" s="25"/>
      <c r="AL19" s="25"/>
      <c r="AM19" s="23"/>
      <c r="AN19" s="23" t="s">
        <v>161</v>
      </c>
      <c r="AO19" s="25" t="s">
        <v>56</v>
      </c>
      <c r="AP19" s="25" t="s">
        <v>56</v>
      </c>
      <c r="AQ19" s="25">
        <f t="shared" si="71"/>
        <v>2</v>
      </c>
      <c r="AR19" s="25" t="s">
        <v>92</v>
      </c>
      <c r="AS19" s="25"/>
      <c r="AT19" s="25"/>
      <c r="AU19" s="25"/>
      <c r="AV19" s="23"/>
      <c r="AW19" s="23"/>
      <c r="AX19" s="25"/>
      <c r="AY19" s="25"/>
      <c r="AZ19" s="25">
        <f t="shared" si="72"/>
        <v>0</v>
      </c>
      <c r="BA19" s="25"/>
      <c r="BB19" s="25"/>
      <c r="BC19" s="25"/>
      <c r="BD19" s="25"/>
      <c r="BE19" s="23"/>
      <c r="BF19" s="23"/>
      <c r="BG19" s="25"/>
      <c r="BH19" s="25"/>
      <c r="BI19" s="25">
        <f t="shared" si="73"/>
        <v>0</v>
      </c>
      <c r="BJ19" s="25"/>
      <c r="BK19" s="25"/>
      <c r="BL19" s="25"/>
      <c r="BM19" s="25"/>
      <c r="BN19" s="23"/>
      <c r="BO19" s="23"/>
      <c r="BP19" s="25"/>
      <c r="BQ19" s="25"/>
      <c r="BR19" s="25">
        <f t="shared" si="74"/>
        <v>0</v>
      </c>
      <c r="BS19" s="25"/>
      <c r="BT19" s="25"/>
      <c r="BU19" s="25"/>
      <c r="BV19" s="25"/>
      <c r="BW19" s="25"/>
      <c r="BX19" s="25"/>
      <c r="BY19" s="25"/>
      <c r="CG19" s="30"/>
      <c r="CH19" s="14" t="s">
        <v>57</v>
      </c>
      <c r="CI19" s="15">
        <f t="shared" si="0"/>
        <v>0</v>
      </c>
      <c r="CJ19" s="13">
        <f t="shared" si="1"/>
        <v>0</v>
      </c>
      <c r="CK19" s="13">
        <f t="shared" si="2"/>
        <v>0</v>
      </c>
      <c r="CL19" s="13">
        <f t="shared" si="3"/>
        <v>0</v>
      </c>
      <c r="CM19" s="13">
        <f t="shared" si="4"/>
        <v>0</v>
      </c>
      <c r="CN19" s="13">
        <f t="shared" si="5"/>
        <v>0</v>
      </c>
      <c r="CO19" s="16">
        <f t="shared" si="6"/>
        <v>0</v>
      </c>
      <c r="CP19" s="13"/>
      <c r="CR19" s="8">
        <f t="shared" si="15"/>
        <v>0</v>
      </c>
      <c r="CS19" s="8">
        <f t="shared" si="16"/>
        <v>1</v>
      </c>
      <c r="CT19" s="8">
        <f t="shared" si="17"/>
        <v>0</v>
      </c>
      <c r="CU19" s="8">
        <f t="shared" si="18"/>
        <v>0</v>
      </c>
      <c r="CV19" s="8">
        <f t="shared" si="19"/>
        <v>0</v>
      </c>
      <c r="CW19" s="8">
        <f t="shared" si="20"/>
        <v>0</v>
      </c>
      <c r="CY19" s="8">
        <f t="shared" si="21"/>
        <v>6</v>
      </c>
      <c r="CZ19" s="8">
        <f t="shared" si="22"/>
        <v>0</v>
      </c>
      <c r="DA19" s="8">
        <f t="shared" si="23"/>
        <v>0</v>
      </c>
      <c r="DB19" s="8">
        <f t="shared" si="24"/>
        <v>0</v>
      </c>
      <c r="DC19" s="8">
        <f t="shared" si="25"/>
        <v>0</v>
      </c>
      <c r="DD19" s="8">
        <f t="shared" si="26"/>
        <v>0</v>
      </c>
      <c r="DF19" s="8">
        <f t="shared" si="27"/>
        <v>0</v>
      </c>
      <c r="DG19" s="8">
        <f t="shared" si="28"/>
        <v>0</v>
      </c>
      <c r="DH19" s="8">
        <f t="shared" si="29"/>
        <v>0</v>
      </c>
      <c r="DI19" s="8">
        <f t="shared" si="30"/>
        <v>0</v>
      </c>
      <c r="DJ19" s="8">
        <f t="shared" si="31"/>
        <v>0</v>
      </c>
      <c r="DK19" s="8">
        <f t="shared" si="32"/>
        <v>0</v>
      </c>
      <c r="DM19" s="8">
        <f t="shared" si="33"/>
        <v>0</v>
      </c>
      <c r="DN19" s="8">
        <f t="shared" si="34"/>
        <v>0</v>
      </c>
      <c r="DO19" s="8">
        <f t="shared" si="35"/>
        <v>0</v>
      </c>
      <c r="DP19" s="8">
        <f t="shared" si="36"/>
        <v>0</v>
      </c>
      <c r="DQ19" s="8">
        <f t="shared" si="37"/>
        <v>0</v>
      </c>
      <c r="DR19" s="8">
        <f t="shared" si="38"/>
        <v>0</v>
      </c>
      <c r="DT19" s="8">
        <f t="shared" si="39"/>
        <v>0</v>
      </c>
      <c r="DU19" s="8">
        <f t="shared" si="40"/>
        <v>0</v>
      </c>
      <c r="DV19" s="8">
        <f t="shared" si="41"/>
        <v>2</v>
      </c>
      <c r="DW19" s="8">
        <f t="shared" si="42"/>
        <v>0</v>
      </c>
      <c r="DX19" s="8">
        <f t="shared" si="43"/>
        <v>0</v>
      </c>
      <c r="DY19" s="8">
        <f t="shared" si="44"/>
        <v>0</v>
      </c>
      <c r="EA19" s="8">
        <f t="shared" si="45"/>
        <v>0</v>
      </c>
      <c r="EB19" s="8">
        <f t="shared" si="46"/>
        <v>0</v>
      </c>
      <c r="EC19" s="8">
        <f t="shared" si="47"/>
        <v>0</v>
      </c>
      <c r="ED19" s="8">
        <f t="shared" si="48"/>
        <v>0</v>
      </c>
      <c r="EE19" s="8">
        <f t="shared" si="49"/>
        <v>0</v>
      </c>
      <c r="EF19" s="8">
        <f t="shared" si="50"/>
        <v>0</v>
      </c>
      <c r="EH19" s="8">
        <f t="shared" si="51"/>
        <v>0</v>
      </c>
      <c r="EI19" s="8">
        <f t="shared" si="52"/>
        <v>0</v>
      </c>
      <c r="EJ19" s="8">
        <f t="shared" si="53"/>
        <v>0</v>
      </c>
      <c r="EK19" s="8">
        <f t="shared" si="54"/>
        <v>0</v>
      </c>
      <c r="EL19" s="8">
        <f t="shared" si="55"/>
        <v>0</v>
      </c>
      <c r="EM19" s="8">
        <f t="shared" si="56"/>
        <v>0</v>
      </c>
      <c r="EO19" s="8">
        <f t="shared" si="57"/>
        <v>0</v>
      </c>
      <c r="EP19" s="8">
        <f t="shared" si="58"/>
        <v>0</v>
      </c>
      <c r="EQ19" s="8">
        <f t="shared" si="59"/>
        <v>0</v>
      </c>
      <c r="ER19" s="8">
        <f t="shared" si="60"/>
        <v>0</v>
      </c>
      <c r="ES19" s="8">
        <f t="shared" si="61"/>
        <v>0</v>
      </c>
      <c r="ET19" s="8">
        <f t="shared" si="62"/>
        <v>0</v>
      </c>
    </row>
    <row r="20" spans="2:150" x14ac:dyDescent="0.2">
      <c r="B20" s="23" t="str">
        <f t="shared" si="63"/>
        <v>Mountain</v>
      </c>
      <c r="C20" s="23" t="str">
        <f t="shared" si="64"/>
        <v>Gisela, Blade of Goldnight</v>
      </c>
      <c r="D20" s="23" t="str">
        <f t="shared" si="65"/>
        <v>Staff of Domination</v>
      </c>
      <c r="E20" s="23" t="str">
        <f t="shared" si="66"/>
        <v>Vicious Shadows</v>
      </c>
      <c r="F20" s="23" t="str">
        <f t="shared" si="67"/>
        <v/>
      </c>
      <c r="G20" s="23" t="str">
        <f t="shared" si="68"/>
        <v/>
      </c>
      <c r="H20" s="23" t="str">
        <f t="shared" si="69"/>
        <v/>
      </c>
      <c r="I20" s="23"/>
      <c r="J20" s="23"/>
      <c r="K20" s="23"/>
      <c r="L20" s="23"/>
      <c r="N20" s="23" t="s">
        <v>153</v>
      </c>
      <c r="O20" s="25"/>
      <c r="P20" s="25"/>
      <c r="Q20" s="25"/>
      <c r="R20" s="25"/>
      <c r="S20" s="23"/>
      <c r="T20" s="23" t="s">
        <v>162</v>
      </c>
      <c r="U20" s="25" t="s">
        <v>56</v>
      </c>
      <c r="V20" s="25" t="s">
        <v>163</v>
      </c>
      <c r="W20" s="25">
        <f t="shared" si="14"/>
        <v>7</v>
      </c>
      <c r="X20" s="25">
        <v>5</v>
      </c>
      <c r="Y20" s="25">
        <v>5</v>
      </c>
      <c r="Z20" s="25"/>
      <c r="AA20" s="25"/>
      <c r="AB20" s="25"/>
      <c r="AC20" s="25"/>
      <c r="AD20" s="23"/>
      <c r="AE20" s="23" t="s">
        <v>164</v>
      </c>
      <c r="AF20" s="25" t="s">
        <v>16</v>
      </c>
      <c r="AG20" s="25">
        <v>3</v>
      </c>
      <c r="AH20" s="25">
        <f t="shared" si="70"/>
        <v>3</v>
      </c>
      <c r="AI20" s="25"/>
      <c r="AJ20" s="25"/>
      <c r="AK20" s="25"/>
      <c r="AL20" s="25"/>
      <c r="AM20" s="23"/>
      <c r="AN20" s="23" t="s">
        <v>165</v>
      </c>
      <c r="AO20" s="25" t="s">
        <v>24</v>
      </c>
      <c r="AP20" s="25" t="s">
        <v>166</v>
      </c>
      <c r="AQ20" s="25">
        <f t="shared" si="71"/>
        <v>7</v>
      </c>
      <c r="AR20" s="25" t="s">
        <v>92</v>
      </c>
      <c r="AS20" s="25"/>
      <c r="AT20" s="25"/>
      <c r="AU20" s="25"/>
      <c r="AV20" s="23"/>
      <c r="AW20" s="23"/>
      <c r="AX20" s="25"/>
      <c r="AY20" s="25"/>
      <c r="AZ20" s="25">
        <f t="shared" si="72"/>
        <v>0</v>
      </c>
      <c r="BA20" s="25"/>
      <c r="BB20" s="25"/>
      <c r="BC20" s="25"/>
      <c r="BD20" s="25"/>
      <c r="BE20" s="23"/>
      <c r="BF20" s="23"/>
      <c r="BG20" s="25"/>
      <c r="BH20" s="25"/>
      <c r="BI20" s="25">
        <f t="shared" si="73"/>
        <v>0</v>
      </c>
      <c r="BJ20" s="25"/>
      <c r="BK20" s="25"/>
      <c r="BL20" s="25"/>
      <c r="BM20" s="25"/>
      <c r="BN20" s="23"/>
      <c r="BO20" s="23"/>
      <c r="BP20" s="25"/>
      <c r="BQ20" s="25"/>
      <c r="BR20" s="25">
        <f t="shared" si="74"/>
        <v>0</v>
      </c>
      <c r="BS20" s="25"/>
      <c r="BT20" s="25"/>
      <c r="BU20" s="25"/>
      <c r="BV20" s="25"/>
      <c r="BW20" s="25"/>
      <c r="BX20" s="25"/>
      <c r="BY20" s="25"/>
      <c r="CG20" s="30"/>
      <c r="CH20" s="14" t="s">
        <v>58</v>
      </c>
      <c r="CI20" s="15">
        <f t="shared" si="0"/>
        <v>0</v>
      </c>
      <c r="CJ20" s="13">
        <f t="shared" si="1"/>
        <v>0</v>
      </c>
      <c r="CK20" s="13">
        <f t="shared" si="2"/>
        <v>0</v>
      </c>
      <c r="CL20" s="13">
        <f t="shared" si="3"/>
        <v>0</v>
      </c>
      <c r="CM20" s="13">
        <f t="shared" si="4"/>
        <v>0</v>
      </c>
      <c r="CN20" s="13">
        <f t="shared" si="5"/>
        <v>0</v>
      </c>
      <c r="CO20" s="16">
        <f t="shared" si="6"/>
        <v>0</v>
      </c>
      <c r="CP20" s="13"/>
      <c r="CR20" s="8">
        <f t="shared" si="15"/>
        <v>0</v>
      </c>
      <c r="CS20" s="8">
        <f t="shared" si="16"/>
        <v>3</v>
      </c>
      <c r="CT20" s="8">
        <f t="shared" si="17"/>
        <v>0</v>
      </c>
      <c r="CU20" s="8">
        <f t="shared" si="18"/>
        <v>0</v>
      </c>
      <c r="CV20" s="8">
        <f t="shared" si="19"/>
        <v>0</v>
      </c>
      <c r="CW20" s="8">
        <f t="shared" si="20"/>
        <v>0</v>
      </c>
      <c r="CY20" s="8">
        <f t="shared" si="21"/>
        <v>0</v>
      </c>
      <c r="CZ20" s="8">
        <f t="shared" si="22"/>
        <v>0</v>
      </c>
      <c r="DA20" s="8">
        <f t="shared" si="23"/>
        <v>7</v>
      </c>
      <c r="DB20" s="8">
        <f t="shared" si="24"/>
        <v>0</v>
      </c>
      <c r="DC20" s="8">
        <f t="shared" si="25"/>
        <v>0</v>
      </c>
      <c r="DD20" s="8">
        <f t="shared" si="26"/>
        <v>0</v>
      </c>
      <c r="DF20" s="8">
        <f t="shared" si="27"/>
        <v>0</v>
      </c>
      <c r="DG20" s="8">
        <f t="shared" si="28"/>
        <v>0</v>
      </c>
      <c r="DH20" s="8">
        <f t="shared" si="29"/>
        <v>0</v>
      </c>
      <c r="DI20" s="8">
        <f t="shared" si="30"/>
        <v>0</v>
      </c>
      <c r="DJ20" s="8">
        <f t="shared" si="31"/>
        <v>0</v>
      </c>
      <c r="DK20" s="8">
        <f t="shared" si="32"/>
        <v>0</v>
      </c>
      <c r="DM20" s="8">
        <f t="shared" si="33"/>
        <v>0</v>
      </c>
      <c r="DN20" s="8">
        <f t="shared" si="34"/>
        <v>0</v>
      </c>
      <c r="DO20" s="8">
        <f t="shared" si="35"/>
        <v>0</v>
      </c>
      <c r="DP20" s="8">
        <f t="shared" si="36"/>
        <v>0</v>
      </c>
      <c r="DQ20" s="8">
        <f t="shared" si="37"/>
        <v>0</v>
      </c>
      <c r="DR20" s="8">
        <f t="shared" si="38"/>
        <v>0</v>
      </c>
      <c r="DT20" s="8">
        <f t="shared" si="39"/>
        <v>7</v>
      </c>
      <c r="DU20" s="8">
        <f t="shared" si="40"/>
        <v>0</v>
      </c>
      <c r="DV20" s="8">
        <f t="shared" si="41"/>
        <v>0</v>
      </c>
      <c r="DW20" s="8">
        <f t="shared" si="42"/>
        <v>0</v>
      </c>
      <c r="DX20" s="8">
        <f t="shared" si="43"/>
        <v>0</v>
      </c>
      <c r="DY20" s="8">
        <f t="shared" si="44"/>
        <v>0</v>
      </c>
      <c r="EA20" s="8">
        <f t="shared" si="45"/>
        <v>0</v>
      </c>
      <c r="EB20" s="8">
        <f t="shared" si="46"/>
        <v>0</v>
      </c>
      <c r="EC20" s="8">
        <f t="shared" si="47"/>
        <v>0</v>
      </c>
      <c r="ED20" s="8">
        <f t="shared" si="48"/>
        <v>0</v>
      </c>
      <c r="EE20" s="8">
        <f t="shared" si="49"/>
        <v>0</v>
      </c>
      <c r="EF20" s="8">
        <f t="shared" si="50"/>
        <v>0</v>
      </c>
      <c r="EH20" s="8">
        <f t="shared" si="51"/>
        <v>0</v>
      </c>
      <c r="EI20" s="8">
        <f t="shared" si="52"/>
        <v>0</v>
      </c>
      <c r="EJ20" s="8">
        <f t="shared" si="53"/>
        <v>0</v>
      </c>
      <c r="EK20" s="8">
        <f t="shared" si="54"/>
        <v>0</v>
      </c>
      <c r="EL20" s="8">
        <f t="shared" si="55"/>
        <v>0</v>
      </c>
      <c r="EM20" s="8">
        <f t="shared" si="56"/>
        <v>0</v>
      </c>
      <c r="EO20" s="8">
        <f t="shared" si="57"/>
        <v>0</v>
      </c>
      <c r="EP20" s="8">
        <f t="shared" si="58"/>
        <v>0</v>
      </c>
      <c r="EQ20" s="8">
        <f t="shared" si="59"/>
        <v>0</v>
      </c>
      <c r="ER20" s="8">
        <f t="shared" si="60"/>
        <v>0</v>
      </c>
      <c r="ES20" s="8">
        <f t="shared" si="61"/>
        <v>0</v>
      </c>
      <c r="ET20" s="8">
        <f t="shared" si="62"/>
        <v>0</v>
      </c>
    </row>
    <row r="21" spans="2:150" x14ac:dyDescent="0.2">
      <c r="B21" s="23" t="str">
        <f t="shared" si="63"/>
        <v>Mountain</v>
      </c>
      <c r="C21" s="23" t="str">
        <f t="shared" si="64"/>
        <v>Hoarding Dragon</v>
      </c>
      <c r="D21" s="23" t="str">
        <f t="shared" si="65"/>
        <v>Well of Lost Dreams</v>
      </c>
      <c r="E21" s="23" t="str">
        <f t="shared" si="66"/>
        <v/>
      </c>
      <c r="F21" s="23" t="str">
        <f t="shared" si="67"/>
        <v/>
      </c>
      <c r="G21" s="23" t="str">
        <f t="shared" si="68"/>
        <v/>
      </c>
      <c r="H21" s="23" t="str">
        <f t="shared" si="69"/>
        <v/>
      </c>
      <c r="I21" s="23"/>
      <c r="J21" s="23"/>
      <c r="K21" s="23"/>
      <c r="L21" s="23"/>
      <c r="N21" s="23" t="s">
        <v>153</v>
      </c>
      <c r="O21" s="25"/>
      <c r="P21" s="25"/>
      <c r="Q21" s="25"/>
      <c r="R21" s="25"/>
      <c r="S21" s="23"/>
      <c r="T21" s="23" t="s">
        <v>167</v>
      </c>
      <c r="U21" s="25" t="s">
        <v>24</v>
      </c>
      <c r="V21" s="25" t="s">
        <v>168</v>
      </c>
      <c r="W21" s="25">
        <f t="shared" si="14"/>
        <v>5</v>
      </c>
      <c r="X21" s="25">
        <v>4</v>
      </c>
      <c r="Y21" s="25">
        <v>4</v>
      </c>
      <c r="Z21" s="25"/>
      <c r="AA21" s="25"/>
      <c r="AB21" s="25"/>
      <c r="AC21" s="25" t="s">
        <v>92</v>
      </c>
      <c r="AD21" s="23"/>
      <c r="AE21" s="23" t="s">
        <v>169</v>
      </c>
      <c r="AF21" s="25" t="s">
        <v>16</v>
      </c>
      <c r="AG21" s="25">
        <v>4</v>
      </c>
      <c r="AH21" s="25">
        <f t="shared" si="70"/>
        <v>4</v>
      </c>
      <c r="AI21" s="25" t="s">
        <v>92</v>
      </c>
      <c r="AJ21" s="25"/>
      <c r="AK21" s="25"/>
      <c r="AL21" s="25"/>
      <c r="AM21" s="23"/>
      <c r="AN21" s="23"/>
      <c r="AO21" s="25"/>
      <c r="AP21" s="25"/>
      <c r="AQ21" s="25">
        <f t="shared" si="71"/>
        <v>0</v>
      </c>
      <c r="AR21" s="25"/>
      <c r="AS21" s="25"/>
      <c r="AT21" s="25"/>
      <c r="AU21" s="25"/>
      <c r="AV21" s="23"/>
      <c r="AW21" s="23"/>
      <c r="AX21" s="25"/>
      <c r="AY21" s="25"/>
      <c r="AZ21" s="25">
        <f t="shared" si="72"/>
        <v>0</v>
      </c>
      <c r="BA21" s="25"/>
      <c r="BB21" s="25"/>
      <c r="BC21" s="25"/>
      <c r="BD21" s="25"/>
      <c r="BE21" s="23"/>
      <c r="BF21" s="23"/>
      <c r="BG21" s="25"/>
      <c r="BH21" s="25"/>
      <c r="BI21" s="25">
        <f t="shared" si="73"/>
        <v>0</v>
      </c>
      <c r="BJ21" s="25"/>
      <c r="BK21" s="25"/>
      <c r="BL21" s="25"/>
      <c r="BM21" s="25"/>
      <c r="BN21" s="23"/>
      <c r="BO21" s="23"/>
      <c r="BP21" s="25"/>
      <c r="BQ21" s="25"/>
      <c r="BR21" s="25">
        <f t="shared" si="74"/>
        <v>0</v>
      </c>
      <c r="BS21" s="25"/>
      <c r="BT21" s="25"/>
      <c r="BU21" s="25"/>
      <c r="BV21" s="25"/>
      <c r="BW21" s="25"/>
      <c r="BX21" s="25"/>
      <c r="BY21" s="25"/>
      <c r="CG21" s="30"/>
      <c r="CH21" s="14" t="s">
        <v>59</v>
      </c>
      <c r="CI21" s="15">
        <f t="shared" si="0"/>
        <v>0</v>
      </c>
      <c r="CJ21" s="13">
        <f t="shared" si="1"/>
        <v>0</v>
      </c>
      <c r="CK21" s="13">
        <f t="shared" si="2"/>
        <v>0</v>
      </c>
      <c r="CL21" s="13">
        <f t="shared" si="3"/>
        <v>0</v>
      </c>
      <c r="CM21" s="13">
        <f t="shared" si="4"/>
        <v>0</v>
      </c>
      <c r="CN21" s="13">
        <f t="shared" si="5"/>
        <v>0</v>
      </c>
      <c r="CO21" s="16">
        <f t="shared" si="6"/>
        <v>0</v>
      </c>
      <c r="CP21" s="13"/>
      <c r="CR21" s="8">
        <f t="shared" si="15"/>
        <v>0</v>
      </c>
      <c r="CS21" s="8">
        <f t="shared" si="16"/>
        <v>4</v>
      </c>
      <c r="CT21" s="8">
        <f t="shared" si="17"/>
        <v>0</v>
      </c>
      <c r="CU21" s="8">
        <f t="shared" si="18"/>
        <v>0</v>
      </c>
      <c r="CV21" s="8">
        <f t="shared" si="19"/>
        <v>0</v>
      </c>
      <c r="CW21" s="8">
        <f t="shared" si="20"/>
        <v>0</v>
      </c>
      <c r="CY21" s="8">
        <f t="shared" si="21"/>
        <v>5</v>
      </c>
      <c r="CZ21" s="8">
        <f t="shared" si="22"/>
        <v>0</v>
      </c>
      <c r="DA21" s="8">
        <f t="shared" si="23"/>
        <v>0</v>
      </c>
      <c r="DB21" s="8">
        <f t="shared" si="24"/>
        <v>0</v>
      </c>
      <c r="DC21" s="8">
        <f t="shared" si="25"/>
        <v>0</v>
      </c>
      <c r="DD21" s="8">
        <f t="shared" si="26"/>
        <v>0</v>
      </c>
      <c r="DF21" s="8">
        <f t="shared" si="27"/>
        <v>0</v>
      </c>
      <c r="DG21" s="8">
        <f t="shared" si="28"/>
        <v>0</v>
      </c>
      <c r="DH21" s="8">
        <f t="shared" si="29"/>
        <v>0</v>
      </c>
      <c r="DI21" s="8">
        <f t="shared" si="30"/>
        <v>0</v>
      </c>
      <c r="DJ21" s="8">
        <f t="shared" si="31"/>
        <v>0</v>
      </c>
      <c r="DK21" s="8">
        <f t="shared" si="32"/>
        <v>0</v>
      </c>
      <c r="DM21" s="8">
        <f t="shared" si="33"/>
        <v>0</v>
      </c>
      <c r="DN21" s="8">
        <f t="shared" si="34"/>
        <v>0</v>
      </c>
      <c r="DO21" s="8">
        <f t="shared" si="35"/>
        <v>0</v>
      </c>
      <c r="DP21" s="8">
        <f t="shared" si="36"/>
        <v>0</v>
      </c>
      <c r="DQ21" s="8">
        <f t="shared" si="37"/>
        <v>0</v>
      </c>
      <c r="DR21" s="8">
        <f t="shared" si="38"/>
        <v>0</v>
      </c>
      <c r="DT21" s="8">
        <f t="shared" si="39"/>
        <v>0</v>
      </c>
      <c r="DU21" s="8">
        <f t="shared" si="40"/>
        <v>0</v>
      </c>
      <c r="DV21" s="8">
        <f t="shared" si="41"/>
        <v>0</v>
      </c>
      <c r="DW21" s="8">
        <f t="shared" si="42"/>
        <v>0</v>
      </c>
      <c r="DX21" s="8">
        <f t="shared" si="43"/>
        <v>0</v>
      </c>
      <c r="DY21" s="8">
        <f t="shared" si="44"/>
        <v>0</v>
      </c>
      <c r="EA21" s="8">
        <f t="shared" si="45"/>
        <v>0</v>
      </c>
      <c r="EB21" s="8">
        <f t="shared" si="46"/>
        <v>0</v>
      </c>
      <c r="EC21" s="8">
        <f t="shared" si="47"/>
        <v>0</v>
      </c>
      <c r="ED21" s="8">
        <f t="shared" si="48"/>
        <v>0</v>
      </c>
      <c r="EE21" s="8">
        <f t="shared" si="49"/>
        <v>0</v>
      </c>
      <c r="EF21" s="8">
        <f t="shared" si="50"/>
        <v>0</v>
      </c>
      <c r="EH21" s="8">
        <f t="shared" si="51"/>
        <v>0</v>
      </c>
      <c r="EI21" s="8">
        <f t="shared" si="52"/>
        <v>0</v>
      </c>
      <c r="EJ21" s="8">
        <f t="shared" si="53"/>
        <v>0</v>
      </c>
      <c r="EK21" s="8">
        <f t="shared" si="54"/>
        <v>0</v>
      </c>
      <c r="EL21" s="8">
        <f t="shared" si="55"/>
        <v>0</v>
      </c>
      <c r="EM21" s="8">
        <f t="shared" si="56"/>
        <v>0</v>
      </c>
      <c r="EO21" s="8">
        <f t="shared" si="57"/>
        <v>0</v>
      </c>
      <c r="EP21" s="8">
        <f t="shared" si="58"/>
        <v>0</v>
      </c>
      <c r="EQ21" s="8">
        <f t="shared" si="59"/>
        <v>0</v>
      </c>
      <c r="ER21" s="8">
        <f t="shared" si="60"/>
        <v>0</v>
      </c>
      <c r="ES21" s="8">
        <f t="shared" si="61"/>
        <v>0</v>
      </c>
      <c r="ET21" s="8">
        <f t="shared" si="62"/>
        <v>0</v>
      </c>
    </row>
    <row r="22" spans="2:150" x14ac:dyDescent="0.2">
      <c r="B22" s="23" t="str">
        <f t="shared" si="63"/>
        <v>Mountain</v>
      </c>
      <c r="C22" s="23" t="str">
        <f t="shared" si="64"/>
        <v>Karmic Guide</v>
      </c>
      <c r="D22" s="23" t="str">
        <f t="shared" si="65"/>
        <v/>
      </c>
      <c r="E22" s="23" t="str">
        <f t="shared" si="66"/>
        <v/>
      </c>
      <c r="F22" s="23" t="str">
        <f t="shared" si="67"/>
        <v/>
      </c>
      <c r="G22" s="23" t="str">
        <f t="shared" si="68"/>
        <v/>
      </c>
      <c r="H22" s="23" t="str">
        <f t="shared" si="69"/>
        <v/>
      </c>
      <c r="I22" s="23"/>
      <c r="J22" s="23"/>
      <c r="K22" s="23"/>
      <c r="L22" s="23"/>
      <c r="N22" s="23" t="s">
        <v>153</v>
      </c>
      <c r="O22" s="25"/>
      <c r="P22" s="25"/>
      <c r="Q22" s="25"/>
      <c r="R22" s="25"/>
      <c r="S22" s="23"/>
      <c r="T22" s="23" t="s">
        <v>170</v>
      </c>
      <c r="U22" s="25" t="s">
        <v>18</v>
      </c>
      <c r="V22" s="25" t="s">
        <v>124</v>
      </c>
      <c r="W22" s="25">
        <f t="shared" si="14"/>
        <v>5</v>
      </c>
      <c r="X22" s="25">
        <v>2</v>
      </c>
      <c r="Y22" s="25">
        <v>2</v>
      </c>
      <c r="Z22" s="25"/>
      <c r="AA22" s="25"/>
      <c r="AB22" s="25" t="s">
        <v>92</v>
      </c>
      <c r="AC22" s="25"/>
      <c r="AD22" s="23"/>
      <c r="AE22" s="23"/>
      <c r="AF22" s="25"/>
      <c r="AG22" s="25"/>
      <c r="AH22" s="25">
        <f t="shared" si="70"/>
        <v>0</v>
      </c>
      <c r="AI22" s="25"/>
      <c r="AJ22" s="25"/>
      <c r="AK22" s="25"/>
      <c r="AL22" s="25"/>
      <c r="AM22" s="23"/>
      <c r="AN22" s="23"/>
      <c r="AO22" s="25"/>
      <c r="AP22" s="25"/>
      <c r="AQ22" s="25">
        <f t="shared" si="71"/>
        <v>0</v>
      </c>
      <c r="AR22" s="25"/>
      <c r="AS22" s="25"/>
      <c r="AT22" s="25"/>
      <c r="AU22" s="25"/>
      <c r="AV22" s="23"/>
      <c r="AW22" s="23"/>
      <c r="AX22" s="25"/>
      <c r="AY22" s="25"/>
      <c r="AZ22" s="25">
        <f t="shared" si="72"/>
        <v>0</v>
      </c>
      <c r="BA22" s="25"/>
      <c r="BB22" s="25"/>
      <c r="BC22" s="25"/>
      <c r="BD22" s="25"/>
      <c r="BE22" s="23"/>
      <c r="BF22" s="23"/>
      <c r="BG22" s="25"/>
      <c r="BH22" s="25"/>
      <c r="BI22" s="25">
        <f t="shared" si="73"/>
        <v>0</v>
      </c>
      <c r="BJ22" s="25"/>
      <c r="BK22" s="25"/>
      <c r="BL22" s="25"/>
      <c r="BM22" s="25"/>
      <c r="BN22" s="23"/>
      <c r="BO22" s="23"/>
      <c r="BP22" s="25"/>
      <c r="BQ22" s="25"/>
      <c r="BR22" s="25">
        <f t="shared" si="74"/>
        <v>0</v>
      </c>
      <c r="BS22" s="25"/>
      <c r="BT22" s="25"/>
      <c r="BU22" s="25"/>
      <c r="BV22" s="25"/>
      <c r="BW22" s="25"/>
      <c r="BX22" s="25"/>
      <c r="BY22" s="25"/>
      <c r="CG22" s="30"/>
      <c r="CH22" s="14" t="s">
        <v>60</v>
      </c>
      <c r="CI22" s="15">
        <f t="shared" si="0"/>
        <v>0</v>
      </c>
      <c r="CJ22" s="13">
        <f t="shared" si="1"/>
        <v>0</v>
      </c>
      <c r="CK22" s="13">
        <f t="shared" si="2"/>
        <v>0</v>
      </c>
      <c r="CL22" s="13">
        <f t="shared" si="3"/>
        <v>0</v>
      </c>
      <c r="CM22" s="13">
        <f t="shared" si="4"/>
        <v>0</v>
      </c>
      <c r="CN22" s="13">
        <f t="shared" si="5"/>
        <v>0</v>
      </c>
      <c r="CO22" s="16">
        <f t="shared" si="6"/>
        <v>0</v>
      </c>
      <c r="CP22" s="13"/>
      <c r="CR22" s="8">
        <f t="shared" si="15"/>
        <v>0</v>
      </c>
      <c r="CS22" s="8">
        <f t="shared" si="16"/>
        <v>0</v>
      </c>
      <c r="CT22" s="8">
        <f t="shared" si="17"/>
        <v>0</v>
      </c>
      <c r="CU22" s="8">
        <f t="shared" si="18"/>
        <v>0</v>
      </c>
      <c r="CV22" s="8">
        <f t="shared" si="19"/>
        <v>0</v>
      </c>
      <c r="CW22" s="8">
        <f t="shared" si="20"/>
        <v>0</v>
      </c>
      <c r="CY22" s="8">
        <f t="shared" si="21"/>
        <v>0</v>
      </c>
      <c r="CZ22" s="8">
        <f t="shared" si="22"/>
        <v>0</v>
      </c>
      <c r="DA22" s="8">
        <f t="shared" si="23"/>
        <v>0</v>
      </c>
      <c r="DB22" s="8">
        <f t="shared" si="24"/>
        <v>0</v>
      </c>
      <c r="DC22" s="8">
        <f t="shared" si="25"/>
        <v>0</v>
      </c>
      <c r="DD22" s="8">
        <f t="shared" si="26"/>
        <v>0</v>
      </c>
      <c r="DF22" s="8">
        <f t="shared" si="27"/>
        <v>5</v>
      </c>
      <c r="DG22" s="8">
        <f t="shared" si="28"/>
        <v>0</v>
      </c>
      <c r="DH22" s="8">
        <f t="shared" si="29"/>
        <v>0</v>
      </c>
      <c r="DI22" s="8">
        <f t="shared" si="30"/>
        <v>0</v>
      </c>
      <c r="DJ22" s="8">
        <f t="shared" si="31"/>
        <v>0</v>
      </c>
      <c r="DK22" s="8">
        <f t="shared" si="32"/>
        <v>0</v>
      </c>
      <c r="DM22" s="8">
        <f t="shared" si="33"/>
        <v>0</v>
      </c>
      <c r="DN22" s="8">
        <f t="shared" si="34"/>
        <v>0</v>
      </c>
      <c r="DO22" s="8">
        <f t="shared" si="35"/>
        <v>0</v>
      </c>
      <c r="DP22" s="8">
        <f t="shared" si="36"/>
        <v>0</v>
      </c>
      <c r="DQ22" s="8">
        <f t="shared" si="37"/>
        <v>0</v>
      </c>
      <c r="DR22" s="8">
        <f t="shared" si="38"/>
        <v>0</v>
      </c>
      <c r="DT22" s="8">
        <f t="shared" si="39"/>
        <v>0</v>
      </c>
      <c r="DU22" s="8">
        <f t="shared" si="40"/>
        <v>0</v>
      </c>
      <c r="DV22" s="8">
        <f t="shared" si="41"/>
        <v>0</v>
      </c>
      <c r="DW22" s="8">
        <f t="shared" si="42"/>
        <v>0</v>
      </c>
      <c r="DX22" s="8">
        <f t="shared" si="43"/>
        <v>0</v>
      </c>
      <c r="DY22" s="8">
        <f t="shared" si="44"/>
        <v>0</v>
      </c>
      <c r="EA22" s="8">
        <f t="shared" si="45"/>
        <v>0</v>
      </c>
      <c r="EB22" s="8">
        <f t="shared" si="46"/>
        <v>0</v>
      </c>
      <c r="EC22" s="8">
        <f t="shared" si="47"/>
        <v>0</v>
      </c>
      <c r="ED22" s="8">
        <f t="shared" si="48"/>
        <v>0</v>
      </c>
      <c r="EE22" s="8">
        <f t="shared" si="49"/>
        <v>0</v>
      </c>
      <c r="EF22" s="8">
        <f t="shared" si="50"/>
        <v>0</v>
      </c>
      <c r="EH22" s="8">
        <f t="shared" si="51"/>
        <v>0</v>
      </c>
      <c r="EI22" s="8">
        <f t="shared" si="52"/>
        <v>0</v>
      </c>
      <c r="EJ22" s="8">
        <f t="shared" si="53"/>
        <v>0</v>
      </c>
      <c r="EK22" s="8">
        <f t="shared" si="54"/>
        <v>0</v>
      </c>
      <c r="EL22" s="8">
        <f t="shared" si="55"/>
        <v>0</v>
      </c>
      <c r="EM22" s="8">
        <f t="shared" si="56"/>
        <v>0</v>
      </c>
      <c r="EO22" s="8">
        <f t="shared" si="57"/>
        <v>0</v>
      </c>
      <c r="EP22" s="8">
        <f t="shared" si="58"/>
        <v>0</v>
      </c>
      <c r="EQ22" s="8">
        <f t="shared" si="59"/>
        <v>0</v>
      </c>
      <c r="ER22" s="8">
        <f t="shared" si="60"/>
        <v>0</v>
      </c>
      <c r="ES22" s="8">
        <f t="shared" si="61"/>
        <v>0</v>
      </c>
      <c r="ET22" s="8">
        <f t="shared" si="62"/>
        <v>0</v>
      </c>
    </row>
    <row r="23" spans="2:150" x14ac:dyDescent="0.2">
      <c r="B23" s="23" t="str">
        <f t="shared" si="63"/>
        <v>Mountain</v>
      </c>
      <c r="C23" s="23" t="str">
        <f>IF(ISBLANK(T23)=FALSE,T23,"")</f>
        <v>Magma Phoenix</v>
      </c>
      <c r="D23" s="23" t="str">
        <f t="shared" si="65"/>
        <v/>
      </c>
      <c r="E23" s="23" t="str">
        <f t="shared" si="66"/>
        <v/>
      </c>
      <c r="F23" s="23" t="str">
        <f t="shared" si="67"/>
        <v/>
      </c>
      <c r="G23" s="23" t="str">
        <f t="shared" si="68"/>
        <v/>
      </c>
      <c r="H23" s="23" t="str">
        <f t="shared" si="69"/>
        <v/>
      </c>
      <c r="I23" s="23"/>
      <c r="J23" s="23"/>
      <c r="K23" s="23"/>
      <c r="L23" s="23"/>
      <c r="N23" s="23" t="s">
        <v>153</v>
      </c>
      <c r="O23" s="25"/>
      <c r="P23" s="25"/>
      <c r="Q23" s="25"/>
      <c r="R23" s="25"/>
      <c r="S23" s="23"/>
      <c r="T23" s="23" t="s">
        <v>171</v>
      </c>
      <c r="U23" s="25" t="s">
        <v>24</v>
      </c>
      <c r="V23" s="25" t="s">
        <v>168</v>
      </c>
      <c r="W23" s="25">
        <f t="shared" si="14"/>
        <v>5</v>
      </c>
      <c r="X23" s="25">
        <v>3</v>
      </c>
      <c r="Y23" s="25">
        <v>3</v>
      </c>
      <c r="Z23" s="25" t="s">
        <v>92</v>
      </c>
      <c r="AA23" s="25"/>
      <c r="AB23" s="25"/>
      <c r="AC23" s="25"/>
      <c r="AD23" s="23"/>
      <c r="AE23" s="23"/>
      <c r="AF23" s="25"/>
      <c r="AG23" s="25"/>
      <c r="AH23" s="25">
        <f t="shared" si="70"/>
        <v>0</v>
      </c>
      <c r="AI23" s="25"/>
      <c r="AJ23" s="25"/>
      <c r="AK23" s="25"/>
      <c r="AL23" s="25"/>
      <c r="AM23" s="23"/>
      <c r="AN23" s="23"/>
      <c r="AO23" s="25"/>
      <c r="AP23" s="25"/>
      <c r="AQ23" s="25">
        <f t="shared" si="71"/>
        <v>0</v>
      </c>
      <c r="AR23" s="25"/>
      <c r="AS23" s="25"/>
      <c r="AT23" s="25"/>
      <c r="AU23" s="25"/>
      <c r="AV23" s="23"/>
      <c r="AW23" s="23"/>
      <c r="AX23" s="25"/>
      <c r="AY23" s="25"/>
      <c r="AZ23" s="25">
        <f t="shared" si="72"/>
        <v>0</v>
      </c>
      <c r="BA23" s="25"/>
      <c r="BB23" s="25"/>
      <c r="BC23" s="25"/>
      <c r="BD23" s="25"/>
      <c r="BE23" s="23"/>
      <c r="BF23" s="23"/>
      <c r="BG23" s="25"/>
      <c r="BH23" s="25"/>
      <c r="BI23" s="25">
        <f t="shared" si="73"/>
        <v>0</v>
      </c>
      <c r="BJ23" s="25"/>
      <c r="BK23" s="25"/>
      <c r="BL23" s="25"/>
      <c r="BM23" s="25"/>
      <c r="BN23" s="23"/>
      <c r="BO23" s="23"/>
      <c r="BP23" s="25"/>
      <c r="BQ23" s="25"/>
      <c r="BR23" s="25">
        <f t="shared" si="74"/>
        <v>0</v>
      </c>
      <c r="BS23" s="25"/>
      <c r="BT23" s="25"/>
      <c r="BU23" s="25"/>
      <c r="BV23" s="25"/>
      <c r="BW23" s="25"/>
      <c r="BX23" s="25"/>
      <c r="BY23" s="25"/>
      <c r="CG23" s="30"/>
      <c r="CH23" s="14" t="s">
        <v>61</v>
      </c>
      <c r="CI23" s="15">
        <f t="shared" si="0"/>
        <v>0</v>
      </c>
      <c r="CJ23" s="13">
        <f t="shared" si="1"/>
        <v>0</v>
      </c>
      <c r="CK23" s="13">
        <f t="shared" si="2"/>
        <v>0</v>
      </c>
      <c r="CL23" s="13">
        <f t="shared" si="3"/>
        <v>0</v>
      </c>
      <c r="CM23" s="13">
        <f t="shared" si="4"/>
        <v>0</v>
      </c>
      <c r="CN23" s="13">
        <f t="shared" si="5"/>
        <v>0</v>
      </c>
      <c r="CO23" s="16">
        <f t="shared" si="6"/>
        <v>0</v>
      </c>
      <c r="CP23" s="13"/>
      <c r="CR23" s="8">
        <f t="shared" si="15"/>
        <v>0</v>
      </c>
      <c r="CS23" s="8">
        <f t="shared" si="16"/>
        <v>0</v>
      </c>
      <c r="CT23" s="8">
        <f t="shared" si="17"/>
        <v>0</v>
      </c>
      <c r="CU23" s="8">
        <f t="shared" si="18"/>
        <v>0</v>
      </c>
      <c r="CV23" s="8">
        <f t="shared" si="19"/>
        <v>0</v>
      </c>
      <c r="CW23" s="8">
        <f t="shared" si="20"/>
        <v>0</v>
      </c>
      <c r="CY23" s="8">
        <f t="shared" si="21"/>
        <v>5</v>
      </c>
      <c r="CZ23" s="8">
        <f t="shared" si="22"/>
        <v>0</v>
      </c>
      <c r="DA23" s="8">
        <f t="shared" si="23"/>
        <v>0</v>
      </c>
      <c r="DB23" s="8">
        <f t="shared" si="24"/>
        <v>0</v>
      </c>
      <c r="DC23" s="8">
        <f t="shared" si="25"/>
        <v>0</v>
      </c>
      <c r="DD23" s="8">
        <f t="shared" si="26"/>
        <v>0</v>
      </c>
      <c r="DF23" s="8">
        <f t="shared" si="27"/>
        <v>0</v>
      </c>
      <c r="DG23" s="8">
        <f t="shared" si="28"/>
        <v>0</v>
      </c>
      <c r="DH23" s="8">
        <f t="shared" si="29"/>
        <v>0</v>
      </c>
      <c r="DI23" s="8">
        <f t="shared" si="30"/>
        <v>0</v>
      </c>
      <c r="DJ23" s="8">
        <f t="shared" si="31"/>
        <v>0</v>
      </c>
      <c r="DK23" s="8">
        <f t="shared" si="32"/>
        <v>0</v>
      </c>
      <c r="DM23" s="8">
        <f t="shared" si="33"/>
        <v>0</v>
      </c>
      <c r="DN23" s="8">
        <f t="shared" si="34"/>
        <v>0</v>
      </c>
      <c r="DO23" s="8">
        <f t="shared" si="35"/>
        <v>0</v>
      </c>
      <c r="DP23" s="8">
        <f t="shared" si="36"/>
        <v>0</v>
      </c>
      <c r="DQ23" s="8">
        <f t="shared" si="37"/>
        <v>0</v>
      </c>
      <c r="DR23" s="8">
        <f t="shared" si="38"/>
        <v>0</v>
      </c>
      <c r="DT23" s="8">
        <f t="shared" si="39"/>
        <v>0</v>
      </c>
      <c r="DU23" s="8">
        <f t="shared" si="40"/>
        <v>0</v>
      </c>
      <c r="DV23" s="8">
        <f t="shared" si="41"/>
        <v>0</v>
      </c>
      <c r="DW23" s="8">
        <f t="shared" si="42"/>
        <v>0</v>
      </c>
      <c r="DX23" s="8">
        <f t="shared" si="43"/>
        <v>0</v>
      </c>
      <c r="DY23" s="8">
        <f t="shared" si="44"/>
        <v>0</v>
      </c>
      <c r="EA23" s="8">
        <f t="shared" si="45"/>
        <v>0</v>
      </c>
      <c r="EB23" s="8">
        <f t="shared" si="46"/>
        <v>0</v>
      </c>
      <c r="EC23" s="8">
        <f t="shared" si="47"/>
        <v>0</v>
      </c>
      <c r="ED23" s="8">
        <f t="shared" si="48"/>
        <v>0</v>
      </c>
      <c r="EE23" s="8">
        <f t="shared" si="49"/>
        <v>0</v>
      </c>
      <c r="EF23" s="8">
        <f t="shared" si="50"/>
        <v>0</v>
      </c>
      <c r="EH23" s="8">
        <f t="shared" si="51"/>
        <v>0</v>
      </c>
      <c r="EI23" s="8">
        <f t="shared" si="52"/>
        <v>0</v>
      </c>
      <c r="EJ23" s="8">
        <f t="shared" si="53"/>
        <v>0</v>
      </c>
      <c r="EK23" s="8">
        <f t="shared" si="54"/>
        <v>0</v>
      </c>
      <c r="EL23" s="8">
        <f t="shared" si="55"/>
        <v>0</v>
      </c>
      <c r="EM23" s="8">
        <f t="shared" si="56"/>
        <v>0</v>
      </c>
      <c r="EO23" s="8">
        <f t="shared" si="57"/>
        <v>0</v>
      </c>
      <c r="EP23" s="8">
        <f t="shared" si="58"/>
        <v>0</v>
      </c>
      <c r="EQ23" s="8">
        <f t="shared" si="59"/>
        <v>0</v>
      </c>
      <c r="ER23" s="8">
        <f t="shared" si="60"/>
        <v>0</v>
      </c>
      <c r="ES23" s="8">
        <f t="shared" si="61"/>
        <v>0</v>
      </c>
      <c r="ET23" s="8">
        <f t="shared" si="62"/>
        <v>0</v>
      </c>
    </row>
    <row r="24" spans="2:150" x14ac:dyDescent="0.2">
      <c r="B24" s="23" t="str">
        <f t="shared" si="63"/>
        <v>Mountain</v>
      </c>
      <c r="C24" s="23" t="str">
        <f t="shared" si="64"/>
        <v>Magmatic Force</v>
      </c>
      <c r="D24" s="23" t="str">
        <f t="shared" si="65"/>
        <v/>
      </c>
      <c r="E24" s="23" t="str">
        <f t="shared" si="66"/>
        <v/>
      </c>
      <c r="F24" s="23" t="str">
        <f t="shared" si="67"/>
        <v/>
      </c>
      <c r="G24" s="23" t="str">
        <f t="shared" si="68"/>
        <v/>
      </c>
      <c r="H24" s="23" t="str">
        <f t="shared" si="69"/>
        <v/>
      </c>
      <c r="I24" s="23"/>
      <c r="J24" s="23"/>
      <c r="K24" s="23"/>
      <c r="L24" s="23"/>
      <c r="N24" s="23" t="s">
        <v>153</v>
      </c>
      <c r="O24" s="25"/>
      <c r="P24" s="25"/>
      <c r="Q24" s="25"/>
      <c r="R24" s="25"/>
      <c r="S24" s="23"/>
      <c r="T24" s="23" t="s">
        <v>172</v>
      </c>
      <c r="U24" s="25" t="s">
        <v>24</v>
      </c>
      <c r="V24" s="25" t="s">
        <v>173</v>
      </c>
      <c r="W24" s="25">
        <f t="shared" si="14"/>
        <v>8</v>
      </c>
      <c r="X24" s="25">
        <v>7</v>
      </c>
      <c r="Y24" s="25">
        <v>7</v>
      </c>
      <c r="Z24" s="25"/>
      <c r="AA24" s="25"/>
      <c r="AB24" s="25"/>
      <c r="AC24" s="25"/>
      <c r="AD24" s="23"/>
      <c r="AE24" s="23"/>
      <c r="AF24" s="25"/>
      <c r="AG24" s="25"/>
      <c r="AH24" s="25">
        <f t="shared" si="70"/>
        <v>0</v>
      </c>
      <c r="AI24" s="25"/>
      <c r="AJ24" s="25"/>
      <c r="AK24" s="25"/>
      <c r="AL24" s="25"/>
      <c r="AM24" s="23"/>
      <c r="AN24" s="23"/>
      <c r="AO24" s="25"/>
      <c r="AP24" s="25"/>
      <c r="AQ24" s="25">
        <f t="shared" si="71"/>
        <v>0</v>
      </c>
      <c r="AR24" s="25"/>
      <c r="AS24" s="25"/>
      <c r="AT24" s="25"/>
      <c r="AU24" s="25"/>
      <c r="AV24" s="23"/>
      <c r="AW24" s="23"/>
      <c r="AX24" s="25"/>
      <c r="AY24" s="25"/>
      <c r="AZ24" s="25">
        <f t="shared" si="72"/>
        <v>0</v>
      </c>
      <c r="BA24" s="25"/>
      <c r="BB24" s="25"/>
      <c r="BC24" s="25"/>
      <c r="BD24" s="25"/>
      <c r="BE24" s="23"/>
      <c r="BF24" s="23"/>
      <c r="BG24" s="25"/>
      <c r="BH24" s="25"/>
      <c r="BI24" s="25">
        <f t="shared" si="73"/>
        <v>0</v>
      </c>
      <c r="BJ24" s="25"/>
      <c r="BK24" s="25"/>
      <c r="BL24" s="25"/>
      <c r="BM24" s="25"/>
      <c r="BN24" s="23"/>
      <c r="BO24" s="23"/>
      <c r="BP24" s="25"/>
      <c r="BQ24" s="25"/>
      <c r="BR24" s="25">
        <f t="shared" si="74"/>
        <v>0</v>
      </c>
      <c r="BS24" s="25"/>
      <c r="BT24" s="25"/>
      <c r="BU24" s="25"/>
      <c r="BV24" s="25"/>
      <c r="BW24" s="25"/>
      <c r="BX24" s="25"/>
      <c r="BY24" s="25"/>
      <c r="CG24" s="30"/>
      <c r="CH24" s="14" t="s">
        <v>62</v>
      </c>
      <c r="CI24" s="15">
        <f t="shared" si="0"/>
        <v>0</v>
      </c>
      <c r="CJ24" s="13">
        <f t="shared" si="1"/>
        <v>0</v>
      </c>
      <c r="CK24" s="13">
        <f t="shared" si="2"/>
        <v>0</v>
      </c>
      <c r="CL24" s="13">
        <f t="shared" si="3"/>
        <v>0</v>
      </c>
      <c r="CM24" s="13">
        <f t="shared" si="4"/>
        <v>0</v>
      </c>
      <c r="CN24" s="13">
        <f t="shared" si="5"/>
        <v>0</v>
      </c>
      <c r="CO24" s="16">
        <f t="shared" si="6"/>
        <v>0</v>
      </c>
      <c r="CP24" s="13"/>
      <c r="CR24" s="8">
        <f t="shared" si="15"/>
        <v>0</v>
      </c>
      <c r="CS24" s="8">
        <f t="shared" si="16"/>
        <v>0</v>
      </c>
      <c r="CT24" s="8">
        <f t="shared" si="17"/>
        <v>0</v>
      </c>
      <c r="CU24" s="8">
        <f t="shared" si="18"/>
        <v>0</v>
      </c>
      <c r="CV24" s="8">
        <f t="shared" si="19"/>
        <v>0</v>
      </c>
      <c r="CW24" s="8">
        <f t="shared" si="20"/>
        <v>0</v>
      </c>
      <c r="CY24" s="8">
        <f t="shared" si="21"/>
        <v>8</v>
      </c>
      <c r="CZ24" s="8">
        <f t="shared" si="22"/>
        <v>0</v>
      </c>
      <c r="DA24" s="8">
        <f t="shared" si="23"/>
        <v>0</v>
      </c>
      <c r="DB24" s="8">
        <f t="shared" si="24"/>
        <v>0</v>
      </c>
      <c r="DC24" s="8">
        <f t="shared" si="25"/>
        <v>0</v>
      </c>
      <c r="DD24" s="8">
        <f t="shared" si="26"/>
        <v>0</v>
      </c>
      <c r="DF24" s="8">
        <f t="shared" si="27"/>
        <v>0</v>
      </c>
      <c r="DG24" s="8">
        <f t="shared" si="28"/>
        <v>0</v>
      </c>
      <c r="DH24" s="8">
        <f t="shared" si="29"/>
        <v>0</v>
      </c>
      <c r="DI24" s="8">
        <f t="shared" si="30"/>
        <v>0</v>
      </c>
      <c r="DJ24" s="8">
        <f t="shared" si="31"/>
        <v>0</v>
      </c>
      <c r="DK24" s="8">
        <f t="shared" si="32"/>
        <v>0</v>
      </c>
      <c r="DM24" s="8">
        <f t="shared" si="33"/>
        <v>0</v>
      </c>
      <c r="DN24" s="8">
        <f t="shared" si="34"/>
        <v>0</v>
      </c>
      <c r="DO24" s="8">
        <f t="shared" si="35"/>
        <v>0</v>
      </c>
      <c r="DP24" s="8">
        <f t="shared" si="36"/>
        <v>0</v>
      </c>
      <c r="DQ24" s="8">
        <f t="shared" si="37"/>
        <v>0</v>
      </c>
      <c r="DR24" s="8">
        <f t="shared" si="38"/>
        <v>0</v>
      </c>
      <c r="DT24" s="8">
        <f t="shared" si="39"/>
        <v>0</v>
      </c>
      <c r="DU24" s="8">
        <f t="shared" si="40"/>
        <v>0</v>
      </c>
      <c r="DV24" s="8">
        <f t="shared" si="41"/>
        <v>0</v>
      </c>
      <c r="DW24" s="8">
        <f t="shared" si="42"/>
        <v>0</v>
      </c>
      <c r="DX24" s="8">
        <f t="shared" si="43"/>
        <v>0</v>
      </c>
      <c r="DY24" s="8">
        <f t="shared" si="44"/>
        <v>0</v>
      </c>
      <c r="EA24" s="8">
        <f t="shared" si="45"/>
        <v>0</v>
      </c>
      <c r="EB24" s="8">
        <f t="shared" si="46"/>
        <v>0</v>
      </c>
      <c r="EC24" s="8">
        <f t="shared" si="47"/>
        <v>0</v>
      </c>
      <c r="ED24" s="8">
        <f t="shared" si="48"/>
        <v>0</v>
      </c>
      <c r="EE24" s="8">
        <f t="shared" si="49"/>
        <v>0</v>
      </c>
      <c r="EF24" s="8">
        <f t="shared" si="50"/>
        <v>0</v>
      </c>
      <c r="EH24" s="8">
        <f t="shared" si="51"/>
        <v>0</v>
      </c>
      <c r="EI24" s="8">
        <f t="shared" si="52"/>
        <v>0</v>
      </c>
      <c r="EJ24" s="8">
        <f t="shared" si="53"/>
        <v>0</v>
      </c>
      <c r="EK24" s="8">
        <f t="shared" si="54"/>
        <v>0</v>
      </c>
      <c r="EL24" s="8">
        <f t="shared" si="55"/>
        <v>0</v>
      </c>
      <c r="EM24" s="8">
        <f t="shared" si="56"/>
        <v>0</v>
      </c>
      <c r="EO24" s="8">
        <f t="shared" si="57"/>
        <v>0</v>
      </c>
      <c r="EP24" s="8">
        <f t="shared" si="58"/>
        <v>0</v>
      </c>
      <c r="EQ24" s="8">
        <f t="shared" si="59"/>
        <v>0</v>
      </c>
      <c r="ER24" s="8">
        <f t="shared" si="60"/>
        <v>0</v>
      </c>
      <c r="ES24" s="8">
        <f t="shared" si="61"/>
        <v>0</v>
      </c>
      <c r="ET24" s="8">
        <f t="shared" si="62"/>
        <v>0</v>
      </c>
    </row>
    <row r="25" spans="2:150" x14ac:dyDescent="0.2">
      <c r="B25" s="23" t="str">
        <f t="shared" si="63"/>
        <v>Mountain</v>
      </c>
      <c r="C25" s="23" t="str">
        <f t="shared" si="64"/>
        <v>Reya Dawnbringer</v>
      </c>
      <c r="D25" s="23" t="str">
        <f t="shared" si="65"/>
        <v/>
      </c>
      <c r="E25" s="23" t="str">
        <f t="shared" si="66"/>
        <v/>
      </c>
      <c r="F25" s="23" t="str">
        <f t="shared" si="67"/>
        <v/>
      </c>
      <c r="G25" s="23" t="str">
        <f t="shared" si="68"/>
        <v/>
      </c>
      <c r="H25" s="23" t="str">
        <f t="shared" si="69"/>
        <v/>
      </c>
      <c r="I25" s="23"/>
      <c r="J25" s="23"/>
      <c r="K25" s="23"/>
      <c r="L25" s="23"/>
      <c r="N25" s="23" t="s">
        <v>153</v>
      </c>
      <c r="O25" s="25"/>
      <c r="P25" s="25"/>
      <c r="Q25" s="25"/>
      <c r="R25" s="25"/>
      <c r="S25" s="23"/>
      <c r="T25" s="23" t="s">
        <v>174</v>
      </c>
      <c r="U25" s="25" t="s">
        <v>18</v>
      </c>
      <c r="V25" s="25" t="s">
        <v>175</v>
      </c>
      <c r="W25" s="25">
        <f t="shared" si="14"/>
        <v>9</v>
      </c>
      <c r="X25" s="25">
        <v>4</v>
      </c>
      <c r="Y25" s="25">
        <v>6</v>
      </c>
      <c r="Z25" s="25"/>
      <c r="AA25" s="25"/>
      <c r="AB25" s="25"/>
      <c r="AC25" s="25"/>
      <c r="AD25" s="23"/>
      <c r="AE25" s="23"/>
      <c r="AF25" s="25"/>
      <c r="AG25" s="25"/>
      <c r="AH25" s="25">
        <f t="shared" si="70"/>
        <v>0</v>
      </c>
      <c r="AI25" s="25"/>
      <c r="AJ25" s="25"/>
      <c r="AK25" s="25"/>
      <c r="AL25" s="25"/>
      <c r="AM25" s="23"/>
      <c r="AN25" s="23"/>
      <c r="AO25" s="25"/>
      <c r="AP25" s="25"/>
      <c r="AQ25" s="25">
        <f t="shared" si="71"/>
        <v>0</v>
      </c>
      <c r="AR25" s="25"/>
      <c r="AS25" s="25"/>
      <c r="AT25" s="25"/>
      <c r="AU25" s="25"/>
      <c r="AV25" s="23"/>
      <c r="AW25" s="23"/>
      <c r="AX25" s="25"/>
      <c r="AY25" s="25"/>
      <c r="AZ25" s="25">
        <f t="shared" si="72"/>
        <v>0</v>
      </c>
      <c r="BA25" s="25"/>
      <c r="BB25" s="25"/>
      <c r="BC25" s="25"/>
      <c r="BD25" s="25"/>
      <c r="BE25" s="23"/>
      <c r="BF25" s="23"/>
      <c r="BG25" s="25"/>
      <c r="BH25" s="25"/>
      <c r="BI25" s="25">
        <f t="shared" si="73"/>
        <v>0</v>
      </c>
      <c r="BJ25" s="25"/>
      <c r="BK25" s="25"/>
      <c r="BL25" s="25"/>
      <c r="BM25" s="25"/>
      <c r="BN25" s="23"/>
      <c r="BO25" s="23"/>
      <c r="BP25" s="25"/>
      <c r="BQ25" s="25"/>
      <c r="BR25" s="25">
        <f t="shared" si="74"/>
        <v>0</v>
      </c>
      <c r="BS25" s="25"/>
      <c r="BT25" s="25"/>
      <c r="BU25" s="25"/>
      <c r="BV25" s="25"/>
      <c r="BW25" s="25"/>
      <c r="BX25" s="25"/>
      <c r="BY25" s="25"/>
      <c r="CG25" s="30"/>
      <c r="CH25" s="14" t="s">
        <v>63</v>
      </c>
      <c r="CI25" s="15">
        <f t="shared" si="0"/>
        <v>0</v>
      </c>
      <c r="CJ25" s="13">
        <f t="shared" si="1"/>
        <v>0</v>
      </c>
      <c r="CK25" s="13">
        <f t="shared" si="2"/>
        <v>0</v>
      </c>
      <c r="CL25" s="13">
        <f t="shared" si="3"/>
        <v>0</v>
      </c>
      <c r="CM25" s="13">
        <f t="shared" si="4"/>
        <v>0</v>
      </c>
      <c r="CN25" s="13">
        <f t="shared" si="5"/>
        <v>0</v>
      </c>
      <c r="CO25" s="16">
        <f t="shared" si="6"/>
        <v>0</v>
      </c>
      <c r="CP25" s="13"/>
      <c r="CR25" s="8">
        <f t="shared" si="15"/>
        <v>0</v>
      </c>
      <c r="CS25" s="8">
        <f t="shared" si="16"/>
        <v>0</v>
      </c>
      <c r="CT25" s="8">
        <f t="shared" si="17"/>
        <v>0</v>
      </c>
      <c r="CU25" s="8">
        <f t="shared" si="18"/>
        <v>0</v>
      </c>
      <c r="CV25" s="8">
        <f t="shared" si="19"/>
        <v>0</v>
      </c>
      <c r="CW25" s="8">
        <f t="shared" si="20"/>
        <v>0</v>
      </c>
      <c r="CY25" s="8">
        <f t="shared" si="21"/>
        <v>0</v>
      </c>
      <c r="CZ25" s="8">
        <f t="shared" si="22"/>
        <v>0</v>
      </c>
      <c r="DA25" s="8">
        <f t="shared" si="23"/>
        <v>0</v>
      </c>
      <c r="DB25" s="8">
        <f t="shared" si="24"/>
        <v>0</v>
      </c>
      <c r="DC25" s="8">
        <f t="shared" si="25"/>
        <v>0</v>
      </c>
      <c r="DD25" s="8">
        <f t="shared" si="26"/>
        <v>0</v>
      </c>
      <c r="DF25" s="8">
        <f t="shared" si="27"/>
        <v>9</v>
      </c>
      <c r="DG25" s="8">
        <f t="shared" si="28"/>
        <v>0</v>
      </c>
      <c r="DH25" s="8">
        <f t="shared" si="29"/>
        <v>0</v>
      </c>
      <c r="DI25" s="8">
        <f t="shared" si="30"/>
        <v>0</v>
      </c>
      <c r="DJ25" s="8">
        <f t="shared" si="31"/>
        <v>0</v>
      </c>
      <c r="DK25" s="8">
        <f t="shared" si="32"/>
        <v>0</v>
      </c>
      <c r="DM25" s="8">
        <f t="shared" si="33"/>
        <v>0</v>
      </c>
      <c r="DN25" s="8">
        <f t="shared" si="34"/>
        <v>0</v>
      </c>
      <c r="DO25" s="8">
        <f t="shared" si="35"/>
        <v>0</v>
      </c>
      <c r="DP25" s="8">
        <f t="shared" si="36"/>
        <v>0</v>
      </c>
      <c r="DQ25" s="8">
        <f t="shared" si="37"/>
        <v>0</v>
      </c>
      <c r="DR25" s="8">
        <f t="shared" si="38"/>
        <v>0</v>
      </c>
      <c r="DT25" s="8">
        <f t="shared" si="39"/>
        <v>0</v>
      </c>
      <c r="DU25" s="8">
        <f t="shared" si="40"/>
        <v>0</v>
      </c>
      <c r="DV25" s="8">
        <f t="shared" si="41"/>
        <v>0</v>
      </c>
      <c r="DW25" s="8">
        <f t="shared" si="42"/>
        <v>0</v>
      </c>
      <c r="DX25" s="8">
        <f t="shared" si="43"/>
        <v>0</v>
      </c>
      <c r="DY25" s="8">
        <f t="shared" si="44"/>
        <v>0</v>
      </c>
      <c r="EA25" s="8">
        <f t="shared" si="45"/>
        <v>0</v>
      </c>
      <c r="EB25" s="8">
        <f t="shared" si="46"/>
        <v>0</v>
      </c>
      <c r="EC25" s="8">
        <f t="shared" si="47"/>
        <v>0</v>
      </c>
      <c r="ED25" s="8">
        <f t="shared" si="48"/>
        <v>0</v>
      </c>
      <c r="EE25" s="8">
        <f t="shared" si="49"/>
        <v>0</v>
      </c>
      <c r="EF25" s="8">
        <f t="shared" si="50"/>
        <v>0</v>
      </c>
      <c r="EH25" s="8">
        <f t="shared" si="51"/>
        <v>0</v>
      </c>
      <c r="EI25" s="8">
        <f t="shared" si="52"/>
        <v>0</v>
      </c>
      <c r="EJ25" s="8">
        <f t="shared" si="53"/>
        <v>0</v>
      </c>
      <c r="EK25" s="8">
        <f t="shared" si="54"/>
        <v>0</v>
      </c>
      <c r="EL25" s="8">
        <f t="shared" si="55"/>
        <v>0</v>
      </c>
      <c r="EM25" s="8">
        <f t="shared" si="56"/>
        <v>0</v>
      </c>
      <c r="EO25" s="8">
        <f t="shared" si="57"/>
        <v>0</v>
      </c>
      <c r="EP25" s="8">
        <f t="shared" si="58"/>
        <v>0</v>
      </c>
      <c r="EQ25" s="8">
        <f t="shared" si="59"/>
        <v>0</v>
      </c>
      <c r="ER25" s="8">
        <f t="shared" si="60"/>
        <v>0</v>
      </c>
      <c r="ES25" s="8">
        <f t="shared" si="61"/>
        <v>0</v>
      </c>
      <c r="ET25" s="8">
        <f t="shared" si="62"/>
        <v>0</v>
      </c>
    </row>
    <row r="26" spans="2:150" x14ac:dyDescent="0.2">
      <c r="B26" s="23" t="str">
        <f t="shared" si="63"/>
        <v>Mountain</v>
      </c>
      <c r="C26" s="23" t="str">
        <f t="shared" si="64"/>
        <v>Scourge of Geier Reach</v>
      </c>
      <c r="D26" s="23" t="str">
        <f t="shared" si="65"/>
        <v/>
      </c>
      <c r="E26" s="23" t="str">
        <f t="shared" si="66"/>
        <v/>
      </c>
      <c r="F26" s="23" t="str">
        <f t="shared" si="67"/>
        <v/>
      </c>
      <c r="G26" s="23" t="str">
        <f t="shared" si="68"/>
        <v/>
      </c>
      <c r="H26" s="23" t="str">
        <f t="shared" si="69"/>
        <v/>
      </c>
      <c r="I26" s="23"/>
      <c r="J26" s="23"/>
      <c r="K26" s="23"/>
      <c r="L26" s="23"/>
      <c r="N26" s="23" t="s">
        <v>153</v>
      </c>
      <c r="O26" s="25"/>
      <c r="P26" s="25"/>
      <c r="Q26" s="25"/>
      <c r="R26" s="25"/>
      <c r="S26" s="23"/>
      <c r="T26" s="23" t="s">
        <v>176</v>
      </c>
      <c r="U26" s="25" t="s">
        <v>24</v>
      </c>
      <c r="V26" s="25" t="s">
        <v>168</v>
      </c>
      <c r="W26" s="25">
        <f t="shared" si="14"/>
        <v>5</v>
      </c>
      <c r="X26" s="25">
        <v>3</v>
      </c>
      <c r="Y26" s="25">
        <v>3</v>
      </c>
      <c r="Z26" s="25"/>
      <c r="AA26" s="25"/>
      <c r="AB26" s="25"/>
      <c r="AC26" s="25" t="s">
        <v>92</v>
      </c>
      <c r="AD26" s="23"/>
      <c r="AE26" s="23"/>
      <c r="AF26" s="25"/>
      <c r="AG26" s="25"/>
      <c r="AH26" s="25">
        <f t="shared" si="70"/>
        <v>0</v>
      </c>
      <c r="AI26" s="25"/>
      <c r="AJ26" s="25"/>
      <c r="AK26" s="25"/>
      <c r="AL26" s="25"/>
      <c r="AM26" s="23"/>
      <c r="AN26" s="23"/>
      <c r="AO26" s="25"/>
      <c r="AP26" s="25"/>
      <c r="AQ26" s="25">
        <f t="shared" si="71"/>
        <v>0</v>
      </c>
      <c r="AR26" s="25"/>
      <c r="AS26" s="25"/>
      <c r="AT26" s="25"/>
      <c r="AU26" s="25"/>
      <c r="AV26" s="23"/>
      <c r="AW26" s="23"/>
      <c r="AX26" s="25"/>
      <c r="AY26" s="25"/>
      <c r="AZ26" s="25">
        <f t="shared" si="72"/>
        <v>0</v>
      </c>
      <c r="BA26" s="25"/>
      <c r="BB26" s="25"/>
      <c r="BC26" s="25"/>
      <c r="BD26" s="25"/>
      <c r="BE26" s="23"/>
      <c r="BF26" s="23"/>
      <c r="BG26" s="25"/>
      <c r="BH26" s="25"/>
      <c r="BI26" s="25">
        <f t="shared" si="73"/>
        <v>0</v>
      </c>
      <c r="BJ26" s="25"/>
      <c r="BK26" s="25"/>
      <c r="BL26" s="25"/>
      <c r="BM26" s="25"/>
      <c r="BN26" s="23"/>
      <c r="BO26" s="23"/>
      <c r="BP26" s="25"/>
      <c r="BQ26" s="25"/>
      <c r="BR26" s="25">
        <f t="shared" si="74"/>
        <v>0</v>
      </c>
      <c r="BS26" s="25"/>
      <c r="BT26" s="25"/>
      <c r="BU26" s="25"/>
      <c r="BV26" s="25"/>
      <c r="BW26" s="25"/>
      <c r="BX26" s="25"/>
      <c r="BY26" s="25"/>
      <c r="CG26" s="30"/>
      <c r="CH26" s="14" t="s">
        <v>64</v>
      </c>
      <c r="CI26" s="15">
        <f t="shared" si="0"/>
        <v>0</v>
      </c>
      <c r="CJ26" s="13">
        <f t="shared" si="1"/>
        <v>0</v>
      </c>
      <c r="CK26" s="13">
        <f t="shared" si="2"/>
        <v>0</v>
      </c>
      <c r="CL26" s="13">
        <f t="shared" si="3"/>
        <v>0</v>
      </c>
      <c r="CM26" s="13">
        <f t="shared" si="4"/>
        <v>0</v>
      </c>
      <c r="CN26" s="13">
        <f t="shared" si="5"/>
        <v>0</v>
      </c>
      <c r="CO26" s="16">
        <f t="shared" si="6"/>
        <v>0</v>
      </c>
      <c r="CP26" s="13"/>
      <c r="CR26" s="8">
        <f t="shared" si="15"/>
        <v>0</v>
      </c>
      <c r="CS26" s="8">
        <f t="shared" si="16"/>
        <v>0</v>
      </c>
      <c r="CT26" s="8">
        <f t="shared" si="17"/>
        <v>0</v>
      </c>
      <c r="CU26" s="8">
        <f t="shared" si="18"/>
        <v>0</v>
      </c>
      <c r="CV26" s="8">
        <f t="shared" si="19"/>
        <v>0</v>
      </c>
      <c r="CW26" s="8">
        <f t="shared" si="20"/>
        <v>0</v>
      </c>
      <c r="CY26" s="8">
        <f t="shared" si="21"/>
        <v>5</v>
      </c>
      <c r="CZ26" s="8">
        <f t="shared" si="22"/>
        <v>0</v>
      </c>
      <c r="DA26" s="8">
        <f t="shared" si="23"/>
        <v>0</v>
      </c>
      <c r="DB26" s="8">
        <f t="shared" si="24"/>
        <v>0</v>
      </c>
      <c r="DC26" s="8">
        <f t="shared" si="25"/>
        <v>0</v>
      </c>
      <c r="DD26" s="8">
        <f t="shared" si="26"/>
        <v>0</v>
      </c>
      <c r="DF26" s="8">
        <f t="shared" si="27"/>
        <v>0</v>
      </c>
      <c r="DG26" s="8">
        <f t="shared" si="28"/>
        <v>0</v>
      </c>
      <c r="DH26" s="8">
        <f t="shared" si="29"/>
        <v>0</v>
      </c>
      <c r="DI26" s="8">
        <f t="shared" si="30"/>
        <v>0</v>
      </c>
      <c r="DJ26" s="8">
        <f t="shared" si="31"/>
        <v>0</v>
      </c>
      <c r="DK26" s="8">
        <f t="shared" si="32"/>
        <v>0</v>
      </c>
      <c r="DM26" s="8">
        <f t="shared" si="33"/>
        <v>0</v>
      </c>
      <c r="DN26" s="8">
        <f t="shared" si="34"/>
        <v>0</v>
      </c>
      <c r="DO26" s="8">
        <f t="shared" si="35"/>
        <v>0</v>
      </c>
      <c r="DP26" s="8">
        <f t="shared" si="36"/>
        <v>0</v>
      </c>
      <c r="DQ26" s="8">
        <f t="shared" si="37"/>
        <v>0</v>
      </c>
      <c r="DR26" s="8">
        <f t="shared" si="38"/>
        <v>0</v>
      </c>
      <c r="DT26" s="8">
        <f t="shared" si="39"/>
        <v>0</v>
      </c>
      <c r="DU26" s="8">
        <f t="shared" si="40"/>
        <v>0</v>
      </c>
      <c r="DV26" s="8">
        <f t="shared" si="41"/>
        <v>0</v>
      </c>
      <c r="DW26" s="8">
        <f t="shared" si="42"/>
        <v>0</v>
      </c>
      <c r="DX26" s="8">
        <f t="shared" si="43"/>
        <v>0</v>
      </c>
      <c r="DY26" s="8">
        <f t="shared" si="44"/>
        <v>0</v>
      </c>
      <c r="EA26" s="8">
        <f t="shared" si="45"/>
        <v>0</v>
      </c>
      <c r="EB26" s="8">
        <f t="shared" si="46"/>
        <v>0</v>
      </c>
      <c r="EC26" s="8">
        <f t="shared" si="47"/>
        <v>0</v>
      </c>
      <c r="ED26" s="8">
        <f t="shared" si="48"/>
        <v>0</v>
      </c>
      <c r="EE26" s="8">
        <f t="shared" si="49"/>
        <v>0</v>
      </c>
      <c r="EF26" s="8">
        <f t="shared" si="50"/>
        <v>0</v>
      </c>
      <c r="EH26" s="8">
        <f t="shared" si="51"/>
        <v>0</v>
      </c>
      <c r="EI26" s="8">
        <f t="shared" si="52"/>
        <v>0</v>
      </c>
      <c r="EJ26" s="8">
        <f t="shared" si="53"/>
        <v>0</v>
      </c>
      <c r="EK26" s="8">
        <f t="shared" si="54"/>
        <v>0</v>
      </c>
      <c r="EL26" s="8">
        <f t="shared" si="55"/>
        <v>0</v>
      </c>
      <c r="EM26" s="8">
        <f t="shared" si="56"/>
        <v>0</v>
      </c>
      <c r="EO26" s="8">
        <f t="shared" si="57"/>
        <v>0</v>
      </c>
      <c r="EP26" s="8">
        <f t="shared" si="58"/>
        <v>0</v>
      </c>
      <c r="EQ26" s="8">
        <f t="shared" si="59"/>
        <v>0</v>
      </c>
      <c r="ER26" s="8">
        <f t="shared" si="60"/>
        <v>0</v>
      </c>
      <c r="ES26" s="8">
        <f t="shared" si="61"/>
        <v>0</v>
      </c>
      <c r="ET26" s="8">
        <f t="shared" si="62"/>
        <v>0</v>
      </c>
    </row>
    <row r="27" spans="2:150" x14ac:dyDescent="0.2">
      <c r="B27" s="23" t="str">
        <f t="shared" si="63"/>
        <v>Naya Panorama</v>
      </c>
      <c r="C27" s="23" t="str">
        <f t="shared" si="64"/>
        <v>Serra Avatar</v>
      </c>
      <c r="D27" s="23" t="str">
        <f t="shared" si="65"/>
        <v/>
      </c>
      <c r="E27" s="23" t="str">
        <f t="shared" si="66"/>
        <v/>
      </c>
      <c r="F27" s="23" t="str">
        <f t="shared" si="67"/>
        <v/>
      </c>
      <c r="G27" s="23" t="str">
        <f t="shared" si="68"/>
        <v/>
      </c>
      <c r="H27" s="23" t="str">
        <f t="shared" si="69"/>
        <v/>
      </c>
      <c r="I27" s="23"/>
      <c r="J27" s="23"/>
      <c r="K27" s="23"/>
      <c r="L27" s="23"/>
      <c r="N27" s="23" t="s">
        <v>177</v>
      </c>
      <c r="O27" s="25"/>
      <c r="P27" s="25"/>
      <c r="Q27" s="25"/>
      <c r="R27" s="25"/>
      <c r="S27" s="23"/>
      <c r="T27" s="23" t="s">
        <v>178</v>
      </c>
      <c r="U27" s="25" t="s">
        <v>18</v>
      </c>
      <c r="V27" s="25" t="s">
        <v>179</v>
      </c>
      <c r="W27" s="25">
        <f t="shared" si="14"/>
        <v>7</v>
      </c>
      <c r="X27" s="25" t="s">
        <v>92</v>
      </c>
      <c r="Y27" s="25" t="s">
        <v>92</v>
      </c>
      <c r="Z27" s="25" t="s">
        <v>92</v>
      </c>
      <c r="AA27" s="25"/>
      <c r="AB27" s="25"/>
      <c r="AC27" s="25"/>
      <c r="AD27" s="23"/>
      <c r="AE27" s="23"/>
      <c r="AF27" s="25"/>
      <c r="AG27" s="25"/>
      <c r="AH27" s="25">
        <f t="shared" si="70"/>
        <v>0</v>
      </c>
      <c r="AI27" s="25"/>
      <c r="AJ27" s="25"/>
      <c r="AK27" s="25"/>
      <c r="AL27" s="25"/>
      <c r="AM27" s="23"/>
      <c r="AN27" s="23"/>
      <c r="AO27" s="25"/>
      <c r="AP27" s="25"/>
      <c r="AQ27" s="25">
        <f t="shared" si="71"/>
        <v>0</v>
      </c>
      <c r="AR27" s="25"/>
      <c r="AS27" s="25"/>
      <c r="AT27" s="25"/>
      <c r="AU27" s="25"/>
      <c r="AV27" s="23"/>
      <c r="AW27" s="23"/>
      <c r="AX27" s="25"/>
      <c r="AY27" s="25"/>
      <c r="AZ27" s="25">
        <f t="shared" si="72"/>
        <v>0</v>
      </c>
      <c r="BA27" s="25"/>
      <c r="BB27" s="25"/>
      <c r="BC27" s="25"/>
      <c r="BD27" s="25"/>
      <c r="BE27" s="23"/>
      <c r="BF27" s="23"/>
      <c r="BG27" s="25"/>
      <c r="BH27" s="25"/>
      <c r="BI27" s="25">
        <f t="shared" si="73"/>
        <v>0</v>
      </c>
      <c r="BJ27" s="25"/>
      <c r="BK27" s="25"/>
      <c r="BL27" s="25"/>
      <c r="BM27" s="25"/>
      <c r="BN27" s="23"/>
      <c r="BO27" s="23"/>
      <c r="BP27" s="25"/>
      <c r="BQ27" s="25"/>
      <c r="BR27" s="25">
        <f t="shared" si="74"/>
        <v>0</v>
      </c>
      <c r="BS27" s="25"/>
      <c r="BT27" s="25"/>
      <c r="BU27" s="25"/>
      <c r="BV27" s="25"/>
      <c r="BW27" s="25"/>
      <c r="BX27" s="25"/>
      <c r="BY27" s="25"/>
      <c r="CG27" s="30"/>
      <c r="CH27" s="14" t="s">
        <v>65</v>
      </c>
      <c r="CI27" s="15">
        <f t="shared" si="0"/>
        <v>0</v>
      </c>
      <c r="CJ27" s="13">
        <f t="shared" si="1"/>
        <v>0</v>
      </c>
      <c r="CK27" s="13">
        <f t="shared" si="2"/>
        <v>0</v>
      </c>
      <c r="CL27" s="13">
        <f t="shared" si="3"/>
        <v>0</v>
      </c>
      <c r="CM27" s="13">
        <f t="shared" si="4"/>
        <v>0</v>
      </c>
      <c r="CN27" s="13">
        <f t="shared" si="5"/>
        <v>0</v>
      </c>
      <c r="CO27" s="16">
        <f t="shared" si="6"/>
        <v>0</v>
      </c>
      <c r="CP27" s="13"/>
      <c r="CR27" s="8">
        <f t="shared" si="15"/>
        <v>0</v>
      </c>
      <c r="CS27" s="8">
        <f t="shared" si="16"/>
        <v>0</v>
      </c>
      <c r="CT27" s="8">
        <f t="shared" si="17"/>
        <v>0</v>
      </c>
      <c r="CU27" s="8">
        <f t="shared" si="18"/>
        <v>0</v>
      </c>
      <c r="CV27" s="8">
        <f t="shared" si="19"/>
        <v>0</v>
      </c>
      <c r="CW27" s="8">
        <f t="shared" si="20"/>
        <v>0</v>
      </c>
      <c r="CY27" s="8">
        <f t="shared" si="21"/>
        <v>0</v>
      </c>
      <c r="CZ27" s="8">
        <f t="shared" si="22"/>
        <v>0</v>
      </c>
      <c r="DA27" s="8">
        <f t="shared" si="23"/>
        <v>0</v>
      </c>
      <c r="DB27" s="8">
        <f t="shared" si="24"/>
        <v>0</v>
      </c>
      <c r="DC27" s="8">
        <f t="shared" si="25"/>
        <v>0</v>
      </c>
      <c r="DD27" s="8">
        <f t="shared" si="26"/>
        <v>0</v>
      </c>
      <c r="DF27" s="8">
        <f t="shared" si="27"/>
        <v>7</v>
      </c>
      <c r="DG27" s="8">
        <f t="shared" si="28"/>
        <v>0</v>
      </c>
      <c r="DH27" s="8">
        <f t="shared" si="29"/>
        <v>0</v>
      </c>
      <c r="DI27" s="8">
        <f t="shared" si="30"/>
        <v>0</v>
      </c>
      <c r="DJ27" s="8">
        <f t="shared" si="31"/>
        <v>0</v>
      </c>
      <c r="DK27" s="8">
        <f t="shared" si="32"/>
        <v>0</v>
      </c>
      <c r="DM27" s="8">
        <f t="shared" si="33"/>
        <v>0</v>
      </c>
      <c r="DN27" s="8">
        <f t="shared" si="34"/>
        <v>0</v>
      </c>
      <c r="DO27" s="8">
        <f t="shared" si="35"/>
        <v>0</v>
      </c>
      <c r="DP27" s="8">
        <f t="shared" si="36"/>
        <v>0</v>
      </c>
      <c r="DQ27" s="8">
        <f t="shared" si="37"/>
        <v>0</v>
      </c>
      <c r="DR27" s="8">
        <f t="shared" si="38"/>
        <v>0</v>
      </c>
      <c r="DT27" s="8">
        <f t="shared" si="39"/>
        <v>0</v>
      </c>
      <c r="DU27" s="8">
        <f t="shared" si="40"/>
        <v>0</v>
      </c>
      <c r="DV27" s="8">
        <f t="shared" si="41"/>
        <v>0</v>
      </c>
      <c r="DW27" s="8">
        <f t="shared" si="42"/>
        <v>0</v>
      </c>
      <c r="DX27" s="8">
        <f t="shared" si="43"/>
        <v>0</v>
      </c>
      <c r="DY27" s="8">
        <f t="shared" si="44"/>
        <v>0</v>
      </c>
      <c r="EA27" s="8">
        <f t="shared" si="45"/>
        <v>0</v>
      </c>
      <c r="EB27" s="8">
        <f t="shared" si="46"/>
        <v>0</v>
      </c>
      <c r="EC27" s="8">
        <f t="shared" si="47"/>
        <v>0</v>
      </c>
      <c r="ED27" s="8">
        <f t="shared" si="48"/>
        <v>0</v>
      </c>
      <c r="EE27" s="8">
        <f t="shared" si="49"/>
        <v>0</v>
      </c>
      <c r="EF27" s="8">
        <f t="shared" si="50"/>
        <v>0</v>
      </c>
      <c r="EH27" s="8">
        <f t="shared" si="51"/>
        <v>0</v>
      </c>
      <c r="EI27" s="8">
        <f t="shared" si="52"/>
        <v>0</v>
      </c>
      <c r="EJ27" s="8">
        <f t="shared" si="53"/>
        <v>0</v>
      </c>
      <c r="EK27" s="8">
        <f t="shared" si="54"/>
        <v>0</v>
      </c>
      <c r="EL27" s="8">
        <f t="shared" si="55"/>
        <v>0</v>
      </c>
      <c r="EM27" s="8">
        <f t="shared" si="56"/>
        <v>0</v>
      </c>
      <c r="EO27" s="8">
        <f t="shared" si="57"/>
        <v>0</v>
      </c>
      <c r="EP27" s="8">
        <f t="shared" si="58"/>
        <v>0</v>
      </c>
      <c r="EQ27" s="8">
        <f t="shared" si="59"/>
        <v>0</v>
      </c>
      <c r="ER27" s="8">
        <f t="shared" si="60"/>
        <v>0</v>
      </c>
      <c r="ES27" s="8">
        <f t="shared" si="61"/>
        <v>0</v>
      </c>
      <c r="ET27" s="8">
        <f t="shared" si="62"/>
        <v>0</v>
      </c>
    </row>
    <row r="28" spans="2:150" x14ac:dyDescent="0.2">
      <c r="B28" s="23" t="str">
        <f t="shared" si="63"/>
        <v>New Benalia</v>
      </c>
      <c r="C28" s="23" t="str">
        <f t="shared" si="64"/>
        <v>Solemn Simulacrum</v>
      </c>
      <c r="D28" s="23" t="str">
        <f t="shared" si="65"/>
        <v/>
      </c>
      <c r="E28" s="23" t="str">
        <f t="shared" si="66"/>
        <v/>
      </c>
      <c r="F28" s="23" t="str">
        <f t="shared" si="67"/>
        <v/>
      </c>
      <c r="G28" s="23" t="str">
        <f t="shared" si="68"/>
        <v/>
      </c>
      <c r="H28" s="23" t="str">
        <f t="shared" si="69"/>
        <v/>
      </c>
      <c r="I28" s="23"/>
      <c r="J28" s="23"/>
      <c r="K28" s="23"/>
      <c r="L28" s="23"/>
      <c r="N28" s="23" t="s">
        <v>180</v>
      </c>
      <c r="O28" s="25"/>
      <c r="P28" s="25"/>
      <c r="Q28" s="25"/>
      <c r="R28" s="25"/>
      <c r="S28" s="23"/>
      <c r="T28" s="23" t="s">
        <v>181</v>
      </c>
      <c r="U28" s="25" t="s">
        <v>16</v>
      </c>
      <c r="V28" s="25">
        <v>4</v>
      </c>
      <c r="W28" s="25">
        <f t="shared" si="14"/>
        <v>4</v>
      </c>
      <c r="X28" s="25">
        <v>2</v>
      </c>
      <c r="Y28" s="25">
        <v>2</v>
      </c>
      <c r="Z28" s="25"/>
      <c r="AA28" s="25"/>
      <c r="AB28" s="25"/>
      <c r="AC28" s="25"/>
      <c r="AD28" s="23"/>
      <c r="AE28" s="23"/>
      <c r="AF28" s="25"/>
      <c r="AG28" s="25"/>
      <c r="AH28" s="25">
        <f t="shared" si="70"/>
        <v>0</v>
      </c>
      <c r="AI28" s="25"/>
      <c r="AJ28" s="25"/>
      <c r="AK28" s="25"/>
      <c r="AL28" s="25"/>
      <c r="AM28" s="23"/>
      <c r="AN28" s="23"/>
      <c r="AO28" s="25"/>
      <c r="AP28" s="25"/>
      <c r="AQ28" s="25">
        <f t="shared" si="71"/>
        <v>0</v>
      </c>
      <c r="AR28" s="25"/>
      <c r="AS28" s="25"/>
      <c r="AT28" s="25"/>
      <c r="AU28" s="25"/>
      <c r="AV28" s="23"/>
      <c r="AW28" s="23"/>
      <c r="AX28" s="25"/>
      <c r="AY28" s="25"/>
      <c r="AZ28" s="25">
        <f t="shared" si="72"/>
        <v>0</v>
      </c>
      <c r="BA28" s="25"/>
      <c r="BB28" s="25"/>
      <c r="BC28" s="25"/>
      <c r="BD28" s="25"/>
      <c r="BE28" s="23"/>
      <c r="BF28" s="23"/>
      <c r="BG28" s="25"/>
      <c r="BH28" s="25"/>
      <c r="BI28" s="25">
        <f t="shared" si="73"/>
        <v>0</v>
      </c>
      <c r="BJ28" s="25"/>
      <c r="BK28" s="25"/>
      <c r="BL28" s="25"/>
      <c r="BM28" s="25"/>
      <c r="BN28" s="23"/>
      <c r="BO28" s="23"/>
      <c r="BP28" s="25"/>
      <c r="BQ28" s="25"/>
      <c r="BR28" s="25">
        <f t="shared" si="74"/>
        <v>0</v>
      </c>
      <c r="BS28" s="25"/>
      <c r="BT28" s="25"/>
      <c r="BU28" s="25"/>
      <c r="BV28" s="25"/>
      <c r="BW28" s="25"/>
      <c r="BX28" s="25"/>
      <c r="BY28" s="25"/>
      <c r="CG28" s="30"/>
      <c r="CH28" s="14" t="s">
        <v>66</v>
      </c>
      <c r="CI28" s="15">
        <f t="shared" si="0"/>
        <v>0</v>
      </c>
      <c r="CJ28" s="13">
        <f t="shared" si="1"/>
        <v>0</v>
      </c>
      <c r="CK28" s="13">
        <f t="shared" si="2"/>
        <v>0</v>
      </c>
      <c r="CL28" s="13">
        <f t="shared" si="3"/>
        <v>0</v>
      </c>
      <c r="CM28" s="13">
        <f t="shared" si="4"/>
        <v>0</v>
      </c>
      <c r="CN28" s="13">
        <f t="shared" si="5"/>
        <v>0</v>
      </c>
      <c r="CO28" s="16">
        <f t="shared" si="6"/>
        <v>0</v>
      </c>
      <c r="CP28" s="13"/>
      <c r="CR28" s="8">
        <f t="shared" si="15"/>
        <v>4</v>
      </c>
      <c r="CS28" s="8">
        <f t="shared" si="16"/>
        <v>0</v>
      </c>
      <c r="CT28" s="8">
        <f t="shared" si="17"/>
        <v>0</v>
      </c>
      <c r="CU28" s="8">
        <f t="shared" si="18"/>
        <v>0</v>
      </c>
      <c r="CV28" s="8">
        <f t="shared" si="19"/>
        <v>0</v>
      </c>
      <c r="CW28" s="8">
        <f t="shared" si="20"/>
        <v>0</v>
      </c>
      <c r="CY28" s="8">
        <f t="shared" si="21"/>
        <v>0</v>
      </c>
      <c r="CZ28" s="8">
        <f t="shared" si="22"/>
        <v>0</v>
      </c>
      <c r="DA28" s="8">
        <f t="shared" si="23"/>
        <v>0</v>
      </c>
      <c r="DB28" s="8">
        <f t="shared" si="24"/>
        <v>0</v>
      </c>
      <c r="DC28" s="8">
        <f t="shared" si="25"/>
        <v>0</v>
      </c>
      <c r="DD28" s="8">
        <f t="shared" si="26"/>
        <v>0</v>
      </c>
      <c r="DF28" s="8">
        <f t="shared" si="27"/>
        <v>0</v>
      </c>
      <c r="DG28" s="8">
        <f t="shared" si="28"/>
        <v>0</v>
      </c>
      <c r="DH28" s="8">
        <f t="shared" si="29"/>
        <v>0</v>
      </c>
      <c r="DI28" s="8">
        <f t="shared" si="30"/>
        <v>0</v>
      </c>
      <c r="DJ28" s="8">
        <f t="shared" si="31"/>
        <v>0</v>
      </c>
      <c r="DK28" s="8">
        <f t="shared" si="32"/>
        <v>0</v>
      </c>
      <c r="DM28" s="8">
        <f t="shared" si="33"/>
        <v>0</v>
      </c>
      <c r="DN28" s="8">
        <f t="shared" si="34"/>
        <v>0</v>
      </c>
      <c r="DO28" s="8">
        <f t="shared" si="35"/>
        <v>0</v>
      </c>
      <c r="DP28" s="8">
        <f t="shared" si="36"/>
        <v>0</v>
      </c>
      <c r="DQ28" s="8">
        <f t="shared" si="37"/>
        <v>0</v>
      </c>
      <c r="DR28" s="8">
        <f t="shared" si="38"/>
        <v>0</v>
      </c>
      <c r="DT28" s="8">
        <f t="shared" si="39"/>
        <v>0</v>
      </c>
      <c r="DU28" s="8">
        <f t="shared" si="40"/>
        <v>0</v>
      </c>
      <c r="DV28" s="8">
        <f t="shared" si="41"/>
        <v>0</v>
      </c>
      <c r="DW28" s="8">
        <f t="shared" si="42"/>
        <v>0</v>
      </c>
      <c r="DX28" s="8">
        <f t="shared" si="43"/>
        <v>0</v>
      </c>
      <c r="DY28" s="8">
        <f t="shared" si="44"/>
        <v>0</v>
      </c>
      <c r="EA28" s="8">
        <f t="shared" si="45"/>
        <v>0</v>
      </c>
      <c r="EB28" s="8">
        <f t="shared" si="46"/>
        <v>0</v>
      </c>
      <c r="EC28" s="8">
        <f t="shared" si="47"/>
        <v>0</v>
      </c>
      <c r="ED28" s="8">
        <f t="shared" si="48"/>
        <v>0</v>
      </c>
      <c r="EE28" s="8">
        <f t="shared" si="49"/>
        <v>0</v>
      </c>
      <c r="EF28" s="8">
        <f t="shared" si="50"/>
        <v>0</v>
      </c>
      <c r="EH28" s="8">
        <f t="shared" si="51"/>
        <v>0</v>
      </c>
      <c r="EI28" s="8">
        <f t="shared" si="52"/>
        <v>0</v>
      </c>
      <c r="EJ28" s="8">
        <f t="shared" si="53"/>
        <v>0</v>
      </c>
      <c r="EK28" s="8">
        <f t="shared" si="54"/>
        <v>0</v>
      </c>
      <c r="EL28" s="8">
        <f t="shared" si="55"/>
        <v>0</v>
      </c>
      <c r="EM28" s="8">
        <f t="shared" si="56"/>
        <v>0</v>
      </c>
      <c r="EO28" s="8">
        <f t="shared" si="57"/>
        <v>0</v>
      </c>
      <c r="EP28" s="8">
        <f t="shared" si="58"/>
        <v>0</v>
      </c>
      <c r="EQ28" s="8">
        <f t="shared" si="59"/>
        <v>0</v>
      </c>
      <c r="ER28" s="8">
        <f t="shared" si="60"/>
        <v>0</v>
      </c>
      <c r="ES28" s="8">
        <f t="shared" si="61"/>
        <v>0</v>
      </c>
      <c r="ET28" s="8">
        <f t="shared" si="62"/>
        <v>0</v>
      </c>
    </row>
    <row r="29" spans="2:150" x14ac:dyDescent="0.2">
      <c r="B29" s="23" t="str">
        <f t="shared" si="63"/>
        <v>Plains</v>
      </c>
      <c r="C29" s="23" t="str">
        <f t="shared" si="64"/>
        <v>Soul Warden</v>
      </c>
      <c r="D29" s="23" t="str">
        <f t="shared" si="65"/>
        <v/>
      </c>
      <c r="E29" s="23" t="str">
        <f t="shared" si="66"/>
        <v/>
      </c>
      <c r="F29" s="23" t="str">
        <f t="shared" si="67"/>
        <v/>
      </c>
      <c r="G29" s="23" t="str">
        <f t="shared" si="68"/>
        <v/>
      </c>
      <c r="H29" s="23" t="str">
        <f t="shared" si="69"/>
        <v/>
      </c>
      <c r="I29" s="23"/>
      <c r="J29" s="23"/>
      <c r="K29" s="23"/>
      <c r="L29" s="23"/>
      <c r="N29" s="23" t="s">
        <v>182</v>
      </c>
      <c r="O29" s="25"/>
      <c r="P29" s="25"/>
      <c r="Q29" s="25"/>
      <c r="R29" s="25"/>
      <c r="S29" s="23"/>
      <c r="T29" s="23" t="s">
        <v>183</v>
      </c>
      <c r="U29" s="25" t="s">
        <v>18</v>
      </c>
      <c r="V29" s="25" t="s">
        <v>18</v>
      </c>
      <c r="W29" s="25">
        <f t="shared" si="14"/>
        <v>1</v>
      </c>
      <c r="X29" s="25">
        <v>1</v>
      </c>
      <c r="Y29" s="25">
        <v>1</v>
      </c>
      <c r="Z29" s="25"/>
      <c r="AA29" s="25" t="s">
        <v>92</v>
      </c>
      <c r="AB29" s="25"/>
      <c r="AC29" s="25"/>
      <c r="AD29" s="23"/>
      <c r="AE29" s="23"/>
      <c r="AF29" s="25"/>
      <c r="AG29" s="25"/>
      <c r="AH29" s="25">
        <f t="shared" si="70"/>
        <v>0</v>
      </c>
      <c r="AI29" s="25"/>
      <c r="AJ29" s="25"/>
      <c r="AK29" s="25"/>
      <c r="AL29" s="25"/>
      <c r="AM29" s="23"/>
      <c r="AN29" s="23"/>
      <c r="AO29" s="25"/>
      <c r="AP29" s="25"/>
      <c r="AQ29" s="25">
        <f t="shared" si="71"/>
        <v>0</v>
      </c>
      <c r="AR29" s="25"/>
      <c r="AS29" s="25"/>
      <c r="AT29" s="25"/>
      <c r="AU29" s="25"/>
      <c r="AV29" s="23"/>
      <c r="AW29" s="23"/>
      <c r="AX29" s="25"/>
      <c r="AY29" s="25"/>
      <c r="AZ29" s="25">
        <f t="shared" si="72"/>
        <v>0</v>
      </c>
      <c r="BA29" s="25"/>
      <c r="BB29" s="25"/>
      <c r="BC29" s="25"/>
      <c r="BD29" s="25"/>
      <c r="BE29" s="23"/>
      <c r="BF29" s="23"/>
      <c r="BG29" s="25"/>
      <c r="BH29" s="25"/>
      <c r="BI29" s="25">
        <f t="shared" si="73"/>
        <v>0</v>
      </c>
      <c r="BJ29" s="25"/>
      <c r="BK29" s="25"/>
      <c r="BL29" s="25"/>
      <c r="BM29" s="25"/>
      <c r="BN29" s="23"/>
      <c r="BO29" s="23"/>
      <c r="BP29" s="25"/>
      <c r="BQ29" s="25"/>
      <c r="BR29" s="25">
        <f>IF(LEN(BQ29)=1,IF(IFERROR(ISNUMBER(BQ29),0),BQ29,1),IF(IFERROR(FIND("XX",BQ29,1),0),IF(ISNUMBER((TEXT(MID(BQ29,3,1),"0")*1)),LEN(MID(BQ29,4,LEN(BQ29)-3))+TEXT(MID(BQ29,3,1),"0"),LEN(MID(BQ29,3,LEN(BQ29)-2))),IF(LEFT(BQ29,1)="X",IF(ISNUMBER((TEXT(MID(BQ29,2,1),"0")*1)),MID(BQ29,2,1)+(LEN(MID(BQ29,3,LEN(BQ29)-2))),LEN(MID(BQ29,2,LEN(BQ29)-1))),IF(IFERROR(ISNUMBER(LEFT(BQ29,2)*1),0),LEFT(BQ29,2)+LEN(MID(BQ29,3,LEN(BQ29)-2)),IF(IFERROR(ISNUMBER(LEFT(BQ29,1)*1),0),LEN(MID(BQ29,2,LEN(BQ29)-1))+TEXT(LEFT(BQ29,1),"0"),LEN(BQ29))))))</f>
        <v>0</v>
      </c>
      <c r="BS29" s="25"/>
      <c r="BT29" s="25"/>
      <c r="BU29" s="25"/>
      <c r="BV29" s="25"/>
      <c r="BW29" s="25"/>
      <c r="BX29" s="25"/>
      <c r="BY29" s="25"/>
      <c r="CG29" s="30"/>
      <c r="CH29" s="14" t="s">
        <v>67</v>
      </c>
      <c r="CI29" s="15">
        <f t="shared" si="0"/>
        <v>0</v>
      </c>
      <c r="CJ29" s="13">
        <f t="shared" si="1"/>
        <v>0</v>
      </c>
      <c r="CK29" s="13">
        <f t="shared" si="2"/>
        <v>0</v>
      </c>
      <c r="CL29" s="13">
        <f t="shared" si="3"/>
        <v>0</v>
      </c>
      <c r="CM29" s="13">
        <f t="shared" si="4"/>
        <v>0</v>
      </c>
      <c r="CN29" s="13">
        <f t="shared" si="5"/>
        <v>0</v>
      </c>
      <c r="CO29" s="16">
        <f t="shared" si="6"/>
        <v>0</v>
      </c>
      <c r="CP29" s="13"/>
      <c r="CR29" s="8">
        <f t="shared" si="15"/>
        <v>0</v>
      </c>
      <c r="CS29" s="8">
        <f t="shared" si="16"/>
        <v>0</v>
      </c>
      <c r="CT29" s="8">
        <f t="shared" si="17"/>
        <v>0</v>
      </c>
      <c r="CU29" s="8">
        <f t="shared" si="18"/>
        <v>0</v>
      </c>
      <c r="CV29" s="8">
        <f t="shared" si="19"/>
        <v>0</v>
      </c>
      <c r="CW29" s="8">
        <f t="shared" si="20"/>
        <v>0</v>
      </c>
      <c r="CY29" s="8">
        <f t="shared" si="21"/>
        <v>0</v>
      </c>
      <c r="CZ29" s="8">
        <f t="shared" si="22"/>
        <v>0</v>
      </c>
      <c r="DA29" s="8">
        <f t="shared" si="23"/>
        <v>0</v>
      </c>
      <c r="DB29" s="8">
        <f t="shared" si="24"/>
        <v>0</v>
      </c>
      <c r="DC29" s="8">
        <f t="shared" si="25"/>
        <v>0</v>
      </c>
      <c r="DD29" s="8">
        <f t="shared" si="26"/>
        <v>0</v>
      </c>
      <c r="DF29" s="8">
        <f t="shared" si="27"/>
        <v>1</v>
      </c>
      <c r="DG29" s="8">
        <f t="shared" si="28"/>
        <v>0</v>
      </c>
      <c r="DH29" s="8">
        <f t="shared" si="29"/>
        <v>0</v>
      </c>
      <c r="DI29" s="8">
        <f t="shared" si="30"/>
        <v>0</v>
      </c>
      <c r="DJ29" s="8">
        <f t="shared" si="31"/>
        <v>0</v>
      </c>
      <c r="DK29" s="8">
        <f t="shared" si="32"/>
        <v>0</v>
      </c>
      <c r="DM29" s="8">
        <f t="shared" si="33"/>
        <v>0</v>
      </c>
      <c r="DN29" s="8">
        <f t="shared" si="34"/>
        <v>0</v>
      </c>
      <c r="DO29" s="8">
        <f t="shared" si="35"/>
        <v>0</v>
      </c>
      <c r="DP29" s="8">
        <f t="shared" si="36"/>
        <v>0</v>
      </c>
      <c r="DQ29" s="8">
        <f t="shared" si="37"/>
        <v>0</v>
      </c>
      <c r="DR29" s="8">
        <f t="shared" si="38"/>
        <v>0</v>
      </c>
      <c r="DT29" s="8">
        <f t="shared" si="39"/>
        <v>0</v>
      </c>
      <c r="DU29" s="8">
        <f t="shared" si="40"/>
        <v>0</v>
      </c>
      <c r="DV29" s="8">
        <f t="shared" si="41"/>
        <v>0</v>
      </c>
      <c r="DW29" s="8">
        <f t="shared" si="42"/>
        <v>0</v>
      </c>
      <c r="DX29" s="8">
        <f t="shared" si="43"/>
        <v>0</v>
      </c>
      <c r="DY29" s="8">
        <f t="shared" si="44"/>
        <v>0</v>
      </c>
      <c r="EA29" s="8">
        <f t="shared" si="45"/>
        <v>0</v>
      </c>
      <c r="EB29" s="8">
        <f t="shared" si="46"/>
        <v>0</v>
      </c>
      <c r="EC29" s="8">
        <f t="shared" si="47"/>
        <v>0</v>
      </c>
      <c r="ED29" s="8">
        <f t="shared" si="48"/>
        <v>0</v>
      </c>
      <c r="EE29" s="8">
        <f t="shared" si="49"/>
        <v>0</v>
      </c>
      <c r="EF29" s="8">
        <f t="shared" si="50"/>
        <v>0</v>
      </c>
      <c r="EH29" s="8">
        <f t="shared" si="51"/>
        <v>0</v>
      </c>
      <c r="EI29" s="8">
        <f t="shared" si="52"/>
        <v>0</v>
      </c>
      <c r="EJ29" s="8">
        <f t="shared" si="53"/>
        <v>0</v>
      </c>
      <c r="EK29" s="8">
        <f t="shared" si="54"/>
        <v>0</v>
      </c>
      <c r="EL29" s="8">
        <f t="shared" si="55"/>
        <v>0</v>
      </c>
      <c r="EM29" s="8">
        <f t="shared" si="56"/>
        <v>0</v>
      </c>
      <c r="EO29" s="8">
        <f t="shared" si="57"/>
        <v>0</v>
      </c>
      <c r="EP29" s="8">
        <f t="shared" si="58"/>
        <v>0</v>
      </c>
      <c r="EQ29" s="8">
        <f t="shared" si="59"/>
        <v>0</v>
      </c>
      <c r="ER29" s="8">
        <f t="shared" si="60"/>
        <v>0</v>
      </c>
      <c r="ES29" s="8">
        <f t="shared" si="61"/>
        <v>0</v>
      </c>
      <c r="ET29" s="8">
        <f t="shared" si="62"/>
        <v>0</v>
      </c>
    </row>
    <row r="30" spans="2:150" x14ac:dyDescent="0.2">
      <c r="B30" s="23" t="str">
        <f t="shared" si="63"/>
        <v>Plains</v>
      </c>
      <c r="C30" s="23" t="str">
        <f t="shared" si="64"/>
        <v>Stalking Vengeance</v>
      </c>
      <c r="D30" s="23" t="str">
        <f t="shared" si="65"/>
        <v/>
      </c>
      <c r="E30" s="23" t="str">
        <f t="shared" si="66"/>
        <v/>
      </c>
      <c r="F30" s="23" t="str">
        <f t="shared" si="67"/>
        <v/>
      </c>
      <c r="G30" s="23" t="str">
        <f t="shared" si="68"/>
        <v/>
      </c>
      <c r="H30" s="23" t="str">
        <f t="shared" si="69"/>
        <v/>
      </c>
      <c r="I30" s="23"/>
      <c r="J30" s="23"/>
      <c r="K30" s="23"/>
      <c r="L30" s="23"/>
      <c r="N30" s="23" t="s">
        <v>182</v>
      </c>
      <c r="O30" s="25"/>
      <c r="P30" s="25"/>
      <c r="Q30" s="25"/>
      <c r="R30" s="25"/>
      <c r="S30" s="23"/>
      <c r="T30" s="23" t="s">
        <v>184</v>
      </c>
      <c r="U30" s="25" t="s">
        <v>24</v>
      </c>
      <c r="V30" s="25" t="s">
        <v>185</v>
      </c>
      <c r="W30" s="25">
        <f t="shared" si="14"/>
        <v>7</v>
      </c>
      <c r="X30" s="25">
        <v>5</v>
      </c>
      <c r="Y30" s="25">
        <v>5</v>
      </c>
      <c r="Z30" s="25"/>
      <c r="AA30" s="25"/>
      <c r="AB30" s="25"/>
      <c r="AC30" s="25"/>
      <c r="AD30" s="23"/>
      <c r="AE30" s="23"/>
      <c r="AF30" s="25"/>
      <c r="AG30" s="25"/>
      <c r="AH30" s="25">
        <f t="shared" si="70"/>
        <v>0</v>
      </c>
      <c r="AI30" s="25"/>
      <c r="AJ30" s="25"/>
      <c r="AK30" s="25"/>
      <c r="AL30" s="25"/>
      <c r="AM30" s="23"/>
      <c r="AN30" s="23"/>
      <c r="AO30" s="25"/>
      <c r="AP30" s="25"/>
      <c r="AQ30" s="25">
        <f t="shared" si="71"/>
        <v>0</v>
      </c>
      <c r="AR30" s="25"/>
      <c r="AS30" s="25"/>
      <c r="AT30" s="25"/>
      <c r="AU30" s="25"/>
      <c r="AV30" s="23"/>
      <c r="AW30" s="23"/>
      <c r="AX30" s="25"/>
      <c r="AY30" s="25"/>
      <c r="AZ30" s="25">
        <f t="shared" si="72"/>
        <v>0</v>
      </c>
      <c r="BA30" s="25"/>
      <c r="BB30" s="25"/>
      <c r="BC30" s="25"/>
      <c r="BD30" s="25"/>
      <c r="BE30" s="23"/>
      <c r="BF30" s="23"/>
      <c r="BG30" s="25"/>
      <c r="BH30" s="25"/>
      <c r="BI30" s="25">
        <f t="shared" si="73"/>
        <v>0</v>
      </c>
      <c r="BJ30" s="25"/>
      <c r="BK30" s="25"/>
      <c r="BL30" s="25"/>
      <c r="BM30" s="25"/>
      <c r="BN30" s="23"/>
      <c r="BO30" s="23"/>
      <c r="BP30" s="25"/>
      <c r="BQ30" s="25"/>
      <c r="BR30" s="25">
        <f t="shared" si="74"/>
        <v>0</v>
      </c>
      <c r="BS30" s="25"/>
      <c r="BT30" s="25"/>
      <c r="BU30" s="25"/>
      <c r="BV30" s="25"/>
      <c r="BW30" s="25"/>
      <c r="BX30" s="25"/>
      <c r="BY30" s="25"/>
      <c r="CG30" s="30"/>
      <c r="CH30" s="14" t="s">
        <v>68</v>
      </c>
      <c r="CI30" s="15">
        <f t="shared" si="0"/>
        <v>0</v>
      </c>
      <c r="CJ30" s="13">
        <f t="shared" si="1"/>
        <v>0</v>
      </c>
      <c r="CK30" s="13">
        <f t="shared" si="2"/>
        <v>0</v>
      </c>
      <c r="CL30" s="13">
        <f t="shared" si="3"/>
        <v>0</v>
      </c>
      <c r="CM30" s="13">
        <f t="shared" si="4"/>
        <v>0</v>
      </c>
      <c r="CN30" s="13">
        <f t="shared" si="5"/>
        <v>0</v>
      </c>
      <c r="CO30" s="16">
        <f t="shared" si="6"/>
        <v>0</v>
      </c>
      <c r="CP30" s="13"/>
      <c r="CR30" s="8">
        <f t="shared" si="15"/>
        <v>0</v>
      </c>
      <c r="CS30" s="8">
        <f t="shared" si="16"/>
        <v>0</v>
      </c>
      <c r="CT30" s="8">
        <f t="shared" si="17"/>
        <v>0</v>
      </c>
      <c r="CU30" s="8">
        <f t="shared" si="18"/>
        <v>0</v>
      </c>
      <c r="CV30" s="8">
        <f t="shared" si="19"/>
        <v>0</v>
      </c>
      <c r="CW30" s="8">
        <f t="shared" si="20"/>
        <v>0</v>
      </c>
      <c r="CY30" s="8">
        <f t="shared" si="21"/>
        <v>7</v>
      </c>
      <c r="CZ30" s="8">
        <f t="shared" si="22"/>
        <v>0</v>
      </c>
      <c r="DA30" s="8">
        <f t="shared" si="23"/>
        <v>0</v>
      </c>
      <c r="DB30" s="8">
        <f t="shared" si="24"/>
        <v>0</v>
      </c>
      <c r="DC30" s="8">
        <f t="shared" si="25"/>
        <v>0</v>
      </c>
      <c r="DD30" s="8">
        <f t="shared" si="26"/>
        <v>0</v>
      </c>
      <c r="DF30" s="8">
        <f t="shared" si="27"/>
        <v>0</v>
      </c>
      <c r="DG30" s="8">
        <f t="shared" si="28"/>
        <v>0</v>
      </c>
      <c r="DH30" s="8">
        <f t="shared" si="29"/>
        <v>0</v>
      </c>
      <c r="DI30" s="8">
        <f t="shared" si="30"/>
        <v>0</v>
      </c>
      <c r="DJ30" s="8">
        <f t="shared" si="31"/>
        <v>0</v>
      </c>
      <c r="DK30" s="8">
        <f t="shared" si="32"/>
        <v>0</v>
      </c>
      <c r="DM30" s="8">
        <f t="shared" si="33"/>
        <v>0</v>
      </c>
      <c r="DN30" s="8">
        <f t="shared" si="34"/>
        <v>0</v>
      </c>
      <c r="DO30" s="8">
        <f t="shared" si="35"/>
        <v>0</v>
      </c>
      <c r="DP30" s="8">
        <f t="shared" si="36"/>
        <v>0</v>
      </c>
      <c r="DQ30" s="8">
        <f t="shared" si="37"/>
        <v>0</v>
      </c>
      <c r="DR30" s="8">
        <f t="shared" si="38"/>
        <v>0</v>
      </c>
      <c r="DT30" s="8">
        <f t="shared" si="39"/>
        <v>0</v>
      </c>
      <c r="DU30" s="8">
        <f t="shared" si="40"/>
        <v>0</v>
      </c>
      <c r="DV30" s="8">
        <f t="shared" si="41"/>
        <v>0</v>
      </c>
      <c r="DW30" s="8">
        <f t="shared" si="42"/>
        <v>0</v>
      </c>
      <c r="DX30" s="8">
        <f t="shared" si="43"/>
        <v>0</v>
      </c>
      <c r="DY30" s="8">
        <f t="shared" si="44"/>
        <v>0</v>
      </c>
      <c r="EA30" s="8">
        <f t="shared" si="45"/>
        <v>0</v>
      </c>
      <c r="EB30" s="8">
        <f t="shared" si="46"/>
        <v>0</v>
      </c>
      <c r="EC30" s="8">
        <f t="shared" si="47"/>
        <v>0</v>
      </c>
      <c r="ED30" s="8">
        <f t="shared" si="48"/>
        <v>0</v>
      </c>
      <c r="EE30" s="8">
        <f t="shared" si="49"/>
        <v>0</v>
      </c>
      <c r="EF30" s="8">
        <f t="shared" si="50"/>
        <v>0</v>
      </c>
      <c r="EH30" s="8">
        <f t="shared" si="51"/>
        <v>0</v>
      </c>
      <c r="EI30" s="8">
        <f t="shared" si="52"/>
        <v>0</v>
      </c>
      <c r="EJ30" s="8">
        <f t="shared" si="53"/>
        <v>0</v>
      </c>
      <c r="EK30" s="8">
        <f t="shared" si="54"/>
        <v>0</v>
      </c>
      <c r="EL30" s="8">
        <f t="shared" si="55"/>
        <v>0</v>
      </c>
      <c r="EM30" s="8">
        <f t="shared" si="56"/>
        <v>0</v>
      </c>
      <c r="EO30" s="8">
        <f t="shared" si="57"/>
        <v>0</v>
      </c>
      <c r="EP30" s="8">
        <f t="shared" si="58"/>
        <v>0</v>
      </c>
      <c r="EQ30" s="8">
        <f t="shared" si="59"/>
        <v>0</v>
      </c>
      <c r="ER30" s="8">
        <f t="shared" si="60"/>
        <v>0</v>
      </c>
      <c r="ES30" s="8">
        <f t="shared" si="61"/>
        <v>0</v>
      </c>
      <c r="ET30" s="8">
        <f t="shared" si="62"/>
        <v>0</v>
      </c>
    </row>
    <row r="31" spans="2:150" x14ac:dyDescent="0.2">
      <c r="B31" s="23" t="str">
        <f t="shared" si="63"/>
        <v>Plains</v>
      </c>
      <c r="C31" s="23" t="str">
        <f t="shared" si="64"/>
        <v>Stonecloaker</v>
      </c>
      <c r="D31" s="23" t="str">
        <f t="shared" si="65"/>
        <v/>
      </c>
      <c r="E31" s="23" t="str">
        <f t="shared" si="66"/>
        <v/>
      </c>
      <c r="F31" s="23" t="str">
        <f t="shared" si="67"/>
        <v/>
      </c>
      <c r="G31" s="23" t="str">
        <f t="shared" si="68"/>
        <v/>
      </c>
      <c r="H31" s="23" t="str">
        <f t="shared" si="69"/>
        <v/>
      </c>
      <c r="I31" s="23"/>
      <c r="J31" s="23"/>
      <c r="K31" s="23"/>
      <c r="L31" s="23"/>
      <c r="N31" s="23" t="s">
        <v>182</v>
      </c>
      <c r="O31" s="25"/>
      <c r="P31" s="25"/>
      <c r="Q31" s="25"/>
      <c r="R31" s="25"/>
      <c r="S31" s="23"/>
      <c r="T31" s="23" t="s">
        <v>186</v>
      </c>
      <c r="U31" s="25" t="s">
        <v>18</v>
      </c>
      <c r="V31" s="25" t="s">
        <v>118</v>
      </c>
      <c r="W31" s="25">
        <f t="shared" si="14"/>
        <v>3</v>
      </c>
      <c r="X31" s="25">
        <v>3</v>
      </c>
      <c r="Y31" s="25">
        <v>2</v>
      </c>
      <c r="Z31" s="25"/>
      <c r="AA31" s="25"/>
      <c r="AB31" s="25"/>
      <c r="AC31" s="25"/>
      <c r="AD31" s="23"/>
      <c r="AE31" s="23"/>
      <c r="AF31" s="25"/>
      <c r="AG31" s="25"/>
      <c r="AH31" s="25">
        <f t="shared" si="70"/>
        <v>0</v>
      </c>
      <c r="AI31" s="25"/>
      <c r="AJ31" s="25"/>
      <c r="AK31" s="25"/>
      <c r="AL31" s="25"/>
      <c r="AM31" s="23"/>
      <c r="AN31" s="23"/>
      <c r="AO31" s="25"/>
      <c r="AP31" s="25"/>
      <c r="AQ31" s="25">
        <f t="shared" si="71"/>
        <v>0</v>
      </c>
      <c r="AR31" s="25"/>
      <c r="AS31" s="25"/>
      <c r="AT31" s="25"/>
      <c r="AU31" s="25"/>
      <c r="AV31" s="23"/>
      <c r="AW31" s="23"/>
      <c r="AX31" s="25"/>
      <c r="AY31" s="25"/>
      <c r="AZ31" s="25">
        <f t="shared" si="72"/>
        <v>0</v>
      </c>
      <c r="BA31" s="25"/>
      <c r="BB31" s="25"/>
      <c r="BC31" s="25"/>
      <c r="BD31" s="25"/>
      <c r="BE31" s="23"/>
      <c r="BF31" s="23"/>
      <c r="BG31" s="25"/>
      <c r="BH31" s="25"/>
      <c r="BI31" s="25">
        <f t="shared" si="73"/>
        <v>0</v>
      </c>
      <c r="BJ31" s="25"/>
      <c r="BK31" s="25"/>
      <c r="BL31" s="25"/>
      <c r="BM31" s="25"/>
      <c r="BN31" s="23"/>
      <c r="BO31" s="23"/>
      <c r="BP31" s="25"/>
      <c r="BQ31" s="25"/>
      <c r="BR31" s="25">
        <f t="shared" si="74"/>
        <v>0</v>
      </c>
      <c r="BS31" s="25"/>
      <c r="BT31" s="25"/>
      <c r="BU31" s="25"/>
      <c r="BV31" s="25"/>
      <c r="BW31" s="25"/>
      <c r="BX31" s="25"/>
      <c r="BY31" s="25"/>
      <c r="CG31" s="30"/>
      <c r="CH31" s="14" t="s">
        <v>69</v>
      </c>
      <c r="CI31" s="15">
        <f t="shared" si="0"/>
        <v>0</v>
      </c>
      <c r="CJ31" s="13">
        <f t="shared" si="1"/>
        <v>0</v>
      </c>
      <c r="CK31" s="13">
        <f t="shared" si="2"/>
        <v>0</v>
      </c>
      <c r="CL31" s="13">
        <f t="shared" si="3"/>
        <v>0</v>
      </c>
      <c r="CM31" s="13">
        <f t="shared" si="4"/>
        <v>0</v>
      </c>
      <c r="CN31" s="13">
        <f t="shared" si="5"/>
        <v>0</v>
      </c>
      <c r="CO31" s="16">
        <f t="shared" si="6"/>
        <v>0</v>
      </c>
      <c r="CP31" s="13"/>
      <c r="CR31" s="8">
        <f t="shared" si="15"/>
        <v>0</v>
      </c>
      <c r="CS31" s="8">
        <f t="shared" si="16"/>
        <v>0</v>
      </c>
      <c r="CT31" s="8">
        <f t="shared" si="17"/>
        <v>0</v>
      </c>
      <c r="CU31" s="8">
        <f t="shared" si="18"/>
        <v>0</v>
      </c>
      <c r="CV31" s="8">
        <f t="shared" si="19"/>
        <v>0</v>
      </c>
      <c r="CW31" s="8">
        <f t="shared" si="20"/>
        <v>0</v>
      </c>
      <c r="CY31" s="8">
        <f t="shared" si="21"/>
        <v>0</v>
      </c>
      <c r="CZ31" s="8">
        <f t="shared" si="22"/>
        <v>0</v>
      </c>
      <c r="DA31" s="8">
        <f t="shared" si="23"/>
        <v>0</v>
      </c>
      <c r="DB31" s="8">
        <f t="shared" si="24"/>
        <v>0</v>
      </c>
      <c r="DC31" s="8">
        <f t="shared" si="25"/>
        <v>0</v>
      </c>
      <c r="DD31" s="8">
        <f t="shared" si="26"/>
        <v>0</v>
      </c>
      <c r="DF31" s="8">
        <f t="shared" si="27"/>
        <v>3</v>
      </c>
      <c r="DG31" s="8">
        <f t="shared" si="28"/>
        <v>0</v>
      </c>
      <c r="DH31" s="8">
        <f t="shared" si="29"/>
        <v>0</v>
      </c>
      <c r="DI31" s="8">
        <f t="shared" si="30"/>
        <v>0</v>
      </c>
      <c r="DJ31" s="8">
        <f t="shared" si="31"/>
        <v>0</v>
      </c>
      <c r="DK31" s="8">
        <f t="shared" si="32"/>
        <v>0</v>
      </c>
      <c r="DM31" s="8">
        <f t="shared" si="33"/>
        <v>0</v>
      </c>
      <c r="DN31" s="8">
        <f t="shared" si="34"/>
        <v>0</v>
      </c>
      <c r="DO31" s="8">
        <f t="shared" si="35"/>
        <v>0</v>
      </c>
      <c r="DP31" s="8">
        <f t="shared" si="36"/>
        <v>0</v>
      </c>
      <c r="DQ31" s="8">
        <f t="shared" si="37"/>
        <v>0</v>
      </c>
      <c r="DR31" s="8">
        <f t="shared" si="38"/>
        <v>0</v>
      </c>
      <c r="DT31" s="8">
        <f t="shared" si="39"/>
        <v>0</v>
      </c>
      <c r="DU31" s="8">
        <f t="shared" si="40"/>
        <v>0</v>
      </c>
      <c r="DV31" s="8">
        <f t="shared" si="41"/>
        <v>0</v>
      </c>
      <c r="DW31" s="8">
        <f t="shared" si="42"/>
        <v>0</v>
      </c>
      <c r="DX31" s="8">
        <f t="shared" si="43"/>
        <v>0</v>
      </c>
      <c r="DY31" s="8">
        <f t="shared" si="44"/>
        <v>0</v>
      </c>
      <c r="EA31" s="8">
        <f t="shared" si="45"/>
        <v>0</v>
      </c>
      <c r="EB31" s="8">
        <f t="shared" si="46"/>
        <v>0</v>
      </c>
      <c r="EC31" s="8">
        <f t="shared" si="47"/>
        <v>0</v>
      </c>
      <c r="ED31" s="8">
        <f t="shared" si="48"/>
        <v>0</v>
      </c>
      <c r="EE31" s="8">
        <f t="shared" si="49"/>
        <v>0</v>
      </c>
      <c r="EF31" s="8">
        <f t="shared" si="50"/>
        <v>0</v>
      </c>
      <c r="EH31" s="8">
        <f t="shared" si="51"/>
        <v>0</v>
      </c>
      <c r="EI31" s="8">
        <f t="shared" si="52"/>
        <v>0</v>
      </c>
      <c r="EJ31" s="8">
        <f t="shared" si="53"/>
        <v>0</v>
      </c>
      <c r="EK31" s="8">
        <f t="shared" si="54"/>
        <v>0</v>
      </c>
      <c r="EL31" s="8">
        <f t="shared" si="55"/>
        <v>0</v>
      </c>
      <c r="EM31" s="8">
        <f t="shared" si="56"/>
        <v>0</v>
      </c>
      <c r="EO31" s="8">
        <f t="shared" si="57"/>
        <v>0</v>
      </c>
      <c r="EP31" s="8">
        <f t="shared" si="58"/>
        <v>0</v>
      </c>
      <c r="EQ31" s="8">
        <f t="shared" si="59"/>
        <v>0</v>
      </c>
      <c r="ER31" s="8">
        <f t="shared" si="60"/>
        <v>0</v>
      </c>
      <c r="ES31" s="8">
        <f t="shared" si="61"/>
        <v>0</v>
      </c>
      <c r="ET31" s="8">
        <f t="shared" si="62"/>
        <v>0</v>
      </c>
    </row>
    <row r="32" spans="2:150" x14ac:dyDescent="0.2">
      <c r="B32" s="23" t="str">
        <f t="shared" si="63"/>
        <v>Plains</v>
      </c>
      <c r="C32" s="23" t="str">
        <f t="shared" si="64"/>
        <v>Sun Titan</v>
      </c>
      <c r="D32" s="23" t="str">
        <f t="shared" si="65"/>
        <v/>
      </c>
      <c r="E32" s="23" t="str">
        <f t="shared" si="66"/>
        <v/>
      </c>
      <c r="F32" s="23" t="str">
        <f t="shared" si="67"/>
        <v/>
      </c>
      <c r="G32" s="23" t="str">
        <f t="shared" si="68"/>
        <v/>
      </c>
      <c r="H32" s="23" t="str">
        <f t="shared" si="69"/>
        <v/>
      </c>
      <c r="I32" s="23"/>
      <c r="J32" s="23"/>
      <c r="K32" s="23"/>
      <c r="L32" s="23"/>
      <c r="N32" s="23" t="s">
        <v>182</v>
      </c>
      <c r="O32" s="25"/>
      <c r="P32" s="25"/>
      <c r="Q32" s="25"/>
      <c r="R32" s="25"/>
      <c r="S32" s="23"/>
      <c r="T32" s="23" t="s">
        <v>187</v>
      </c>
      <c r="U32" s="25" t="s">
        <v>18</v>
      </c>
      <c r="V32" s="25" t="s">
        <v>102</v>
      </c>
      <c r="W32" s="25">
        <f t="shared" si="14"/>
        <v>6</v>
      </c>
      <c r="X32" s="25">
        <v>6</v>
      </c>
      <c r="Y32" s="25">
        <v>6</v>
      </c>
      <c r="Z32" s="25" t="s">
        <v>92</v>
      </c>
      <c r="AA32" s="25"/>
      <c r="AB32" s="25"/>
      <c r="AC32" s="25"/>
      <c r="AD32" s="23"/>
      <c r="AE32" s="23"/>
      <c r="AF32" s="25"/>
      <c r="AG32" s="25"/>
      <c r="AH32" s="25">
        <f t="shared" si="70"/>
        <v>0</v>
      </c>
      <c r="AI32" s="25"/>
      <c r="AJ32" s="25"/>
      <c r="AK32" s="25"/>
      <c r="AL32" s="25"/>
      <c r="AM32" s="23"/>
      <c r="AN32" s="23"/>
      <c r="AO32" s="25"/>
      <c r="AP32" s="25"/>
      <c r="AQ32" s="25">
        <f t="shared" si="71"/>
        <v>0</v>
      </c>
      <c r="AR32" s="25"/>
      <c r="AS32" s="25"/>
      <c r="AT32" s="25"/>
      <c r="AU32" s="25"/>
      <c r="AV32" s="23"/>
      <c r="AW32" s="23"/>
      <c r="AX32" s="25"/>
      <c r="AY32" s="25"/>
      <c r="AZ32" s="25">
        <f t="shared" si="72"/>
        <v>0</v>
      </c>
      <c r="BA32" s="25"/>
      <c r="BB32" s="25"/>
      <c r="BC32" s="25"/>
      <c r="BD32" s="25"/>
      <c r="BE32" s="23"/>
      <c r="BF32" s="23"/>
      <c r="BG32" s="25"/>
      <c r="BH32" s="25"/>
      <c r="BI32" s="25">
        <f t="shared" si="73"/>
        <v>0</v>
      </c>
      <c r="BJ32" s="25"/>
      <c r="BK32" s="25"/>
      <c r="BL32" s="25"/>
      <c r="BM32" s="25"/>
      <c r="BN32" s="23"/>
      <c r="BO32" s="23"/>
      <c r="BP32" s="25"/>
      <c r="BQ32" s="25"/>
      <c r="BR32" s="25">
        <f t="shared" si="74"/>
        <v>0</v>
      </c>
      <c r="BS32" s="25"/>
      <c r="BT32" s="25"/>
      <c r="BU32" s="25"/>
      <c r="BV32" s="25"/>
      <c r="BW32" s="25"/>
      <c r="BX32" s="25"/>
      <c r="BY32" s="25"/>
      <c r="CG32" s="30"/>
      <c r="CH32" s="14" t="s">
        <v>70</v>
      </c>
      <c r="CI32" s="15">
        <f t="shared" si="0"/>
        <v>0</v>
      </c>
      <c r="CJ32" s="13">
        <f t="shared" si="1"/>
        <v>0</v>
      </c>
      <c r="CK32" s="13">
        <f t="shared" si="2"/>
        <v>0</v>
      </c>
      <c r="CL32" s="13">
        <f t="shared" si="3"/>
        <v>0</v>
      </c>
      <c r="CM32" s="13">
        <f t="shared" si="4"/>
        <v>0</v>
      </c>
      <c r="CN32" s="13">
        <f t="shared" si="5"/>
        <v>0</v>
      </c>
      <c r="CO32" s="16">
        <f t="shared" si="6"/>
        <v>0</v>
      </c>
      <c r="CP32" s="13"/>
      <c r="CR32" s="8">
        <f t="shared" si="15"/>
        <v>0</v>
      </c>
      <c r="CS32" s="8">
        <f t="shared" si="16"/>
        <v>0</v>
      </c>
      <c r="CT32" s="8">
        <f t="shared" si="17"/>
        <v>0</v>
      </c>
      <c r="CU32" s="8">
        <f t="shared" si="18"/>
        <v>0</v>
      </c>
      <c r="CV32" s="8">
        <f t="shared" si="19"/>
        <v>0</v>
      </c>
      <c r="CW32" s="8">
        <f t="shared" si="20"/>
        <v>0</v>
      </c>
      <c r="CY32" s="8">
        <f t="shared" si="21"/>
        <v>0</v>
      </c>
      <c r="CZ32" s="8">
        <f t="shared" si="22"/>
        <v>0</v>
      </c>
      <c r="DA32" s="8">
        <f t="shared" si="23"/>
        <v>0</v>
      </c>
      <c r="DB32" s="8">
        <f t="shared" si="24"/>
        <v>0</v>
      </c>
      <c r="DC32" s="8">
        <f t="shared" si="25"/>
        <v>0</v>
      </c>
      <c r="DD32" s="8">
        <f t="shared" si="26"/>
        <v>0</v>
      </c>
      <c r="DF32" s="8">
        <f t="shared" si="27"/>
        <v>6</v>
      </c>
      <c r="DG32" s="8">
        <f t="shared" si="28"/>
        <v>0</v>
      </c>
      <c r="DH32" s="8">
        <f t="shared" si="29"/>
        <v>0</v>
      </c>
      <c r="DI32" s="8">
        <f t="shared" si="30"/>
        <v>0</v>
      </c>
      <c r="DJ32" s="8">
        <f t="shared" si="31"/>
        <v>0</v>
      </c>
      <c r="DK32" s="8">
        <f t="shared" si="32"/>
        <v>0</v>
      </c>
      <c r="DM32" s="8">
        <f t="shared" si="33"/>
        <v>0</v>
      </c>
      <c r="DN32" s="8">
        <f t="shared" si="34"/>
        <v>0</v>
      </c>
      <c r="DO32" s="8">
        <f t="shared" si="35"/>
        <v>0</v>
      </c>
      <c r="DP32" s="8">
        <f t="shared" si="36"/>
        <v>0</v>
      </c>
      <c r="DQ32" s="8">
        <f t="shared" si="37"/>
        <v>0</v>
      </c>
      <c r="DR32" s="8">
        <f t="shared" si="38"/>
        <v>0</v>
      </c>
      <c r="DT32" s="8">
        <f t="shared" si="39"/>
        <v>0</v>
      </c>
      <c r="DU32" s="8">
        <f t="shared" si="40"/>
        <v>0</v>
      </c>
      <c r="DV32" s="8">
        <f t="shared" si="41"/>
        <v>0</v>
      </c>
      <c r="DW32" s="8">
        <f t="shared" si="42"/>
        <v>0</v>
      </c>
      <c r="DX32" s="8">
        <f t="shared" si="43"/>
        <v>0</v>
      </c>
      <c r="DY32" s="8">
        <f t="shared" si="44"/>
        <v>0</v>
      </c>
      <c r="EA32" s="8">
        <f t="shared" si="45"/>
        <v>0</v>
      </c>
      <c r="EB32" s="8">
        <f t="shared" si="46"/>
        <v>0</v>
      </c>
      <c r="EC32" s="8">
        <f t="shared" si="47"/>
        <v>0</v>
      </c>
      <c r="ED32" s="8">
        <f t="shared" si="48"/>
        <v>0</v>
      </c>
      <c r="EE32" s="8">
        <f t="shared" si="49"/>
        <v>0</v>
      </c>
      <c r="EF32" s="8">
        <f t="shared" si="50"/>
        <v>0</v>
      </c>
      <c r="EH32" s="8">
        <f t="shared" si="51"/>
        <v>0</v>
      </c>
      <c r="EI32" s="8">
        <f t="shared" si="52"/>
        <v>0</v>
      </c>
      <c r="EJ32" s="8">
        <f t="shared" si="53"/>
        <v>0</v>
      </c>
      <c r="EK32" s="8">
        <f t="shared" si="54"/>
        <v>0</v>
      </c>
      <c r="EL32" s="8">
        <f t="shared" si="55"/>
        <v>0</v>
      </c>
      <c r="EM32" s="8">
        <f t="shared" si="56"/>
        <v>0</v>
      </c>
      <c r="EO32" s="8">
        <f t="shared" si="57"/>
        <v>0</v>
      </c>
      <c r="EP32" s="8">
        <f t="shared" si="58"/>
        <v>0</v>
      </c>
      <c r="EQ32" s="8">
        <f t="shared" si="59"/>
        <v>0</v>
      </c>
      <c r="ER32" s="8">
        <f t="shared" si="60"/>
        <v>0</v>
      </c>
      <c r="ES32" s="8">
        <f t="shared" si="61"/>
        <v>0</v>
      </c>
      <c r="ET32" s="8">
        <f t="shared" si="62"/>
        <v>0</v>
      </c>
    </row>
    <row r="33" spans="2:150" x14ac:dyDescent="0.2">
      <c r="B33" s="23" t="str">
        <f t="shared" si="63"/>
        <v>Plains</v>
      </c>
      <c r="C33" s="23" t="str">
        <f t="shared" si="64"/>
        <v>Suture Priest</v>
      </c>
      <c r="D33" s="23" t="str">
        <f t="shared" si="65"/>
        <v/>
      </c>
      <c r="E33" s="23" t="str">
        <f t="shared" si="66"/>
        <v/>
      </c>
      <c r="F33" s="23" t="str">
        <f t="shared" si="67"/>
        <v/>
      </c>
      <c r="G33" s="23" t="str">
        <f t="shared" si="68"/>
        <v/>
      </c>
      <c r="H33" s="23" t="str">
        <f t="shared" si="69"/>
        <v/>
      </c>
      <c r="I33" s="23"/>
      <c r="J33" s="23"/>
      <c r="K33" s="23"/>
      <c r="L33" s="23"/>
      <c r="N33" s="23" t="s">
        <v>182</v>
      </c>
      <c r="O33" s="25"/>
      <c r="P33" s="25"/>
      <c r="Q33" s="25"/>
      <c r="R33" s="25"/>
      <c r="S33" s="23"/>
      <c r="T33" s="23" t="s">
        <v>188</v>
      </c>
      <c r="U33" s="25" t="s">
        <v>18</v>
      </c>
      <c r="V33" s="25" t="s">
        <v>129</v>
      </c>
      <c r="W33" s="25">
        <f t="shared" si="14"/>
        <v>2</v>
      </c>
      <c r="X33" s="25">
        <v>1</v>
      </c>
      <c r="Y33" s="25">
        <v>1</v>
      </c>
      <c r="Z33" s="25" t="s">
        <v>92</v>
      </c>
      <c r="AA33" s="25"/>
      <c r="AB33" s="25"/>
      <c r="AC33" s="25"/>
      <c r="AD33" s="23"/>
      <c r="AE33" s="23"/>
      <c r="AF33" s="25"/>
      <c r="AG33" s="25"/>
      <c r="AH33" s="25">
        <f t="shared" si="70"/>
        <v>0</v>
      </c>
      <c r="AI33" s="25"/>
      <c r="AJ33" s="25"/>
      <c r="AK33" s="25"/>
      <c r="AL33" s="25"/>
      <c r="AM33" s="23"/>
      <c r="AN33" s="23"/>
      <c r="AO33" s="25"/>
      <c r="AP33" s="25"/>
      <c r="AQ33" s="25">
        <f t="shared" si="71"/>
        <v>0</v>
      </c>
      <c r="AR33" s="25"/>
      <c r="AS33" s="25"/>
      <c r="AT33" s="25"/>
      <c r="AU33" s="25"/>
      <c r="AV33" s="23"/>
      <c r="AW33" s="23"/>
      <c r="AX33" s="25"/>
      <c r="AY33" s="25"/>
      <c r="AZ33" s="25">
        <f t="shared" si="72"/>
        <v>0</v>
      </c>
      <c r="BA33" s="25"/>
      <c r="BB33" s="25"/>
      <c r="BC33" s="25"/>
      <c r="BD33" s="25"/>
      <c r="BE33" s="23"/>
      <c r="BF33" s="23"/>
      <c r="BG33" s="25"/>
      <c r="BH33" s="25"/>
      <c r="BI33" s="25">
        <f t="shared" si="73"/>
        <v>0</v>
      </c>
      <c r="BJ33" s="25"/>
      <c r="BK33" s="25"/>
      <c r="BL33" s="25"/>
      <c r="BM33" s="25"/>
      <c r="BN33" s="23"/>
      <c r="BO33" s="23"/>
      <c r="BP33" s="25"/>
      <c r="BQ33" s="25"/>
      <c r="BR33" s="25">
        <f t="shared" si="74"/>
        <v>0</v>
      </c>
      <c r="BS33" s="25"/>
      <c r="BT33" s="25"/>
      <c r="BU33" s="25"/>
      <c r="BV33" s="25"/>
      <c r="BW33" s="25"/>
      <c r="BX33" s="25"/>
      <c r="BY33" s="25"/>
      <c r="CG33" s="30"/>
      <c r="CH33" s="14" t="s">
        <v>71</v>
      </c>
      <c r="CI33" s="15">
        <f t="shared" si="0"/>
        <v>0</v>
      </c>
      <c r="CJ33" s="13">
        <f t="shared" si="1"/>
        <v>0</v>
      </c>
      <c r="CK33" s="13">
        <f t="shared" si="2"/>
        <v>0</v>
      </c>
      <c r="CL33" s="13">
        <f t="shared" si="3"/>
        <v>0</v>
      </c>
      <c r="CM33" s="13">
        <f t="shared" si="4"/>
        <v>0</v>
      </c>
      <c r="CN33" s="13">
        <f t="shared" si="5"/>
        <v>0</v>
      </c>
      <c r="CO33" s="16">
        <f t="shared" si="6"/>
        <v>0</v>
      </c>
      <c r="CP33" s="13"/>
      <c r="CR33" s="8">
        <f t="shared" si="15"/>
        <v>0</v>
      </c>
      <c r="CS33" s="8">
        <f t="shared" si="16"/>
        <v>0</v>
      </c>
      <c r="CT33" s="8">
        <f t="shared" si="17"/>
        <v>0</v>
      </c>
      <c r="CU33" s="8">
        <f t="shared" si="18"/>
        <v>0</v>
      </c>
      <c r="CV33" s="8">
        <f t="shared" si="19"/>
        <v>0</v>
      </c>
      <c r="CW33" s="8">
        <f t="shared" si="20"/>
        <v>0</v>
      </c>
      <c r="CY33" s="8">
        <f t="shared" si="21"/>
        <v>0</v>
      </c>
      <c r="CZ33" s="8">
        <f t="shared" si="22"/>
        <v>0</v>
      </c>
      <c r="DA33" s="8">
        <f t="shared" si="23"/>
        <v>0</v>
      </c>
      <c r="DB33" s="8">
        <f t="shared" si="24"/>
        <v>0</v>
      </c>
      <c r="DC33" s="8">
        <f t="shared" si="25"/>
        <v>0</v>
      </c>
      <c r="DD33" s="8">
        <f t="shared" si="26"/>
        <v>0</v>
      </c>
      <c r="DF33" s="8">
        <f t="shared" si="27"/>
        <v>2</v>
      </c>
      <c r="DG33" s="8">
        <f t="shared" si="28"/>
        <v>0</v>
      </c>
      <c r="DH33" s="8">
        <f t="shared" si="29"/>
        <v>0</v>
      </c>
      <c r="DI33" s="8">
        <f t="shared" si="30"/>
        <v>0</v>
      </c>
      <c r="DJ33" s="8">
        <f t="shared" si="31"/>
        <v>0</v>
      </c>
      <c r="DK33" s="8">
        <f t="shared" si="32"/>
        <v>0</v>
      </c>
      <c r="DM33" s="8">
        <f t="shared" si="33"/>
        <v>0</v>
      </c>
      <c r="DN33" s="8">
        <f t="shared" si="34"/>
        <v>0</v>
      </c>
      <c r="DO33" s="8">
        <f t="shared" si="35"/>
        <v>0</v>
      </c>
      <c r="DP33" s="8">
        <f t="shared" si="36"/>
        <v>0</v>
      </c>
      <c r="DQ33" s="8">
        <f t="shared" si="37"/>
        <v>0</v>
      </c>
      <c r="DR33" s="8">
        <f t="shared" si="38"/>
        <v>0</v>
      </c>
      <c r="DT33" s="8">
        <f t="shared" si="39"/>
        <v>0</v>
      </c>
      <c r="DU33" s="8">
        <f t="shared" si="40"/>
        <v>0</v>
      </c>
      <c r="DV33" s="8">
        <f t="shared" si="41"/>
        <v>0</v>
      </c>
      <c r="DW33" s="8">
        <f t="shared" si="42"/>
        <v>0</v>
      </c>
      <c r="DX33" s="8">
        <f t="shared" si="43"/>
        <v>0</v>
      </c>
      <c r="DY33" s="8">
        <f t="shared" si="44"/>
        <v>0</v>
      </c>
      <c r="EA33" s="8">
        <f t="shared" si="45"/>
        <v>0</v>
      </c>
      <c r="EB33" s="8">
        <f t="shared" si="46"/>
        <v>0</v>
      </c>
      <c r="EC33" s="8">
        <f t="shared" si="47"/>
        <v>0</v>
      </c>
      <c r="ED33" s="8">
        <f t="shared" si="48"/>
        <v>0</v>
      </c>
      <c r="EE33" s="8">
        <f t="shared" si="49"/>
        <v>0</v>
      </c>
      <c r="EF33" s="8">
        <f t="shared" si="50"/>
        <v>0</v>
      </c>
      <c r="EH33" s="8">
        <f t="shared" si="51"/>
        <v>0</v>
      </c>
      <c r="EI33" s="8">
        <f t="shared" si="52"/>
        <v>0</v>
      </c>
      <c r="EJ33" s="8">
        <f t="shared" si="53"/>
        <v>0</v>
      </c>
      <c r="EK33" s="8">
        <f t="shared" si="54"/>
        <v>0</v>
      </c>
      <c r="EL33" s="8">
        <f t="shared" si="55"/>
        <v>0</v>
      </c>
      <c r="EM33" s="8">
        <f t="shared" si="56"/>
        <v>0</v>
      </c>
      <c r="EO33" s="8">
        <f t="shared" si="57"/>
        <v>0</v>
      </c>
      <c r="EP33" s="8">
        <f t="shared" si="58"/>
        <v>0</v>
      </c>
      <c r="EQ33" s="8">
        <f t="shared" si="59"/>
        <v>0</v>
      </c>
      <c r="ER33" s="8">
        <f t="shared" si="60"/>
        <v>0</v>
      </c>
      <c r="ES33" s="8">
        <f t="shared" si="61"/>
        <v>0</v>
      </c>
      <c r="ET33" s="8">
        <f t="shared" si="62"/>
        <v>0</v>
      </c>
    </row>
    <row r="34" spans="2:150" x14ac:dyDescent="0.2">
      <c r="B34" s="23" t="str">
        <f t="shared" si="63"/>
        <v>Plains</v>
      </c>
      <c r="C34" s="23" t="str">
        <f t="shared" si="64"/>
        <v>Wurmcoil Engine</v>
      </c>
      <c r="D34" s="23" t="str">
        <f t="shared" si="65"/>
        <v/>
      </c>
      <c r="E34" s="23" t="str">
        <f t="shared" si="66"/>
        <v/>
      </c>
      <c r="F34" s="23" t="str">
        <f t="shared" si="67"/>
        <v/>
      </c>
      <c r="G34" s="23" t="str">
        <f t="shared" si="68"/>
        <v/>
      </c>
      <c r="H34" s="23" t="str">
        <f t="shared" si="69"/>
        <v/>
      </c>
      <c r="I34" s="23"/>
      <c r="J34" s="23"/>
      <c r="K34" s="23"/>
      <c r="L34" s="23"/>
      <c r="N34" s="23" t="s">
        <v>182</v>
      </c>
      <c r="O34" s="25"/>
      <c r="P34" s="25"/>
      <c r="Q34" s="25"/>
      <c r="R34" s="25"/>
      <c r="S34" s="23"/>
      <c r="T34" s="23" t="s">
        <v>189</v>
      </c>
      <c r="U34" s="25" t="s">
        <v>16</v>
      </c>
      <c r="V34" s="25">
        <v>6</v>
      </c>
      <c r="W34" s="25">
        <f t="shared" si="14"/>
        <v>6</v>
      </c>
      <c r="X34" s="25">
        <v>6</v>
      </c>
      <c r="Y34" s="25">
        <v>6</v>
      </c>
      <c r="Z34" s="25"/>
      <c r="AA34" s="25"/>
      <c r="AB34" s="25"/>
      <c r="AC34" s="25"/>
      <c r="AD34" s="23"/>
      <c r="AE34" s="23"/>
      <c r="AF34" s="25"/>
      <c r="AG34" s="25"/>
      <c r="AH34" s="25">
        <f t="shared" si="70"/>
        <v>0</v>
      </c>
      <c r="AI34" s="25"/>
      <c r="AJ34" s="25"/>
      <c r="AK34" s="25"/>
      <c r="AL34" s="25"/>
      <c r="AM34" s="23"/>
      <c r="AN34" s="23"/>
      <c r="AO34" s="25"/>
      <c r="AP34" s="25"/>
      <c r="AQ34" s="25">
        <f t="shared" si="71"/>
        <v>0</v>
      </c>
      <c r="AR34" s="25"/>
      <c r="AS34" s="25"/>
      <c r="AT34" s="25"/>
      <c r="AU34" s="25"/>
      <c r="AV34" s="23"/>
      <c r="AW34" s="23"/>
      <c r="AX34" s="25"/>
      <c r="AY34" s="25"/>
      <c r="AZ34" s="25">
        <f t="shared" si="72"/>
        <v>0</v>
      </c>
      <c r="BA34" s="25"/>
      <c r="BB34" s="25"/>
      <c r="BC34" s="25"/>
      <c r="BD34" s="25"/>
      <c r="BE34" s="23"/>
      <c r="BF34" s="23"/>
      <c r="BG34" s="25"/>
      <c r="BH34" s="25"/>
      <c r="BI34" s="25">
        <f t="shared" si="73"/>
        <v>0</v>
      </c>
      <c r="BJ34" s="25"/>
      <c r="BK34" s="25"/>
      <c r="BL34" s="25"/>
      <c r="BM34" s="25"/>
      <c r="BN34" s="23"/>
      <c r="BO34" s="23"/>
      <c r="BP34" s="25"/>
      <c r="BQ34" s="25"/>
      <c r="BR34" s="25">
        <f t="shared" si="74"/>
        <v>0</v>
      </c>
      <c r="BS34" s="25"/>
      <c r="BT34" s="25"/>
      <c r="BU34" s="25"/>
      <c r="BV34" s="25"/>
      <c r="BW34" s="25"/>
      <c r="BX34" s="25"/>
      <c r="BY34" s="25"/>
      <c r="CG34" s="30"/>
      <c r="CH34" s="14" t="s">
        <v>72</v>
      </c>
      <c r="CI34" s="15">
        <f t="shared" si="0"/>
        <v>0</v>
      </c>
      <c r="CJ34" s="13">
        <f t="shared" si="1"/>
        <v>0</v>
      </c>
      <c r="CK34" s="13">
        <f t="shared" si="2"/>
        <v>0</v>
      </c>
      <c r="CL34" s="13">
        <f t="shared" si="3"/>
        <v>0</v>
      </c>
      <c r="CM34" s="13">
        <f t="shared" si="4"/>
        <v>0</v>
      </c>
      <c r="CN34" s="13">
        <f t="shared" si="5"/>
        <v>0</v>
      </c>
      <c r="CO34" s="16">
        <f t="shared" si="6"/>
        <v>0</v>
      </c>
      <c r="CP34" s="13"/>
      <c r="CR34" s="8">
        <f t="shared" si="15"/>
        <v>6</v>
      </c>
      <c r="CS34" s="8">
        <f t="shared" si="16"/>
        <v>0</v>
      </c>
      <c r="CT34" s="8">
        <f t="shared" si="17"/>
        <v>0</v>
      </c>
      <c r="CU34" s="8">
        <f t="shared" si="18"/>
        <v>0</v>
      </c>
      <c r="CV34" s="8">
        <f t="shared" si="19"/>
        <v>0</v>
      </c>
      <c r="CW34" s="8">
        <f t="shared" si="20"/>
        <v>0</v>
      </c>
      <c r="CY34" s="8">
        <f t="shared" si="21"/>
        <v>0</v>
      </c>
      <c r="CZ34" s="8">
        <f t="shared" si="22"/>
        <v>0</v>
      </c>
      <c r="DA34" s="8">
        <f t="shared" si="23"/>
        <v>0</v>
      </c>
      <c r="DB34" s="8">
        <f t="shared" si="24"/>
        <v>0</v>
      </c>
      <c r="DC34" s="8">
        <f t="shared" si="25"/>
        <v>0</v>
      </c>
      <c r="DD34" s="8">
        <f t="shared" si="26"/>
        <v>0</v>
      </c>
      <c r="DF34" s="8">
        <f t="shared" si="27"/>
        <v>0</v>
      </c>
      <c r="DG34" s="8">
        <f t="shared" si="28"/>
        <v>0</v>
      </c>
      <c r="DH34" s="8">
        <f t="shared" si="29"/>
        <v>0</v>
      </c>
      <c r="DI34" s="8">
        <f t="shared" si="30"/>
        <v>0</v>
      </c>
      <c r="DJ34" s="8">
        <f t="shared" si="31"/>
        <v>0</v>
      </c>
      <c r="DK34" s="8">
        <f t="shared" si="32"/>
        <v>0</v>
      </c>
      <c r="DM34" s="8">
        <f t="shared" si="33"/>
        <v>0</v>
      </c>
      <c r="DN34" s="8">
        <f t="shared" si="34"/>
        <v>0</v>
      </c>
      <c r="DO34" s="8">
        <f t="shared" si="35"/>
        <v>0</v>
      </c>
      <c r="DP34" s="8">
        <f t="shared" si="36"/>
        <v>0</v>
      </c>
      <c r="DQ34" s="8">
        <f t="shared" si="37"/>
        <v>0</v>
      </c>
      <c r="DR34" s="8">
        <f t="shared" si="38"/>
        <v>0</v>
      </c>
      <c r="DT34" s="8">
        <f t="shared" si="39"/>
        <v>0</v>
      </c>
      <c r="DU34" s="8">
        <f t="shared" si="40"/>
        <v>0</v>
      </c>
      <c r="DV34" s="8">
        <f t="shared" si="41"/>
        <v>0</v>
      </c>
      <c r="DW34" s="8">
        <f t="shared" si="42"/>
        <v>0</v>
      </c>
      <c r="DX34" s="8">
        <f t="shared" si="43"/>
        <v>0</v>
      </c>
      <c r="DY34" s="8">
        <f t="shared" si="44"/>
        <v>0</v>
      </c>
      <c r="EA34" s="8">
        <f t="shared" si="45"/>
        <v>0</v>
      </c>
      <c r="EB34" s="8">
        <f t="shared" si="46"/>
        <v>0</v>
      </c>
      <c r="EC34" s="8">
        <f t="shared" si="47"/>
        <v>0</v>
      </c>
      <c r="ED34" s="8">
        <f t="shared" si="48"/>
        <v>0</v>
      </c>
      <c r="EE34" s="8">
        <f t="shared" si="49"/>
        <v>0</v>
      </c>
      <c r="EF34" s="8">
        <f t="shared" si="50"/>
        <v>0</v>
      </c>
      <c r="EH34" s="8">
        <f t="shared" si="51"/>
        <v>0</v>
      </c>
      <c r="EI34" s="8">
        <f t="shared" si="52"/>
        <v>0</v>
      </c>
      <c r="EJ34" s="8">
        <f t="shared" si="53"/>
        <v>0</v>
      </c>
      <c r="EK34" s="8">
        <f t="shared" si="54"/>
        <v>0</v>
      </c>
      <c r="EL34" s="8">
        <f t="shared" si="55"/>
        <v>0</v>
      </c>
      <c r="EM34" s="8">
        <f t="shared" si="56"/>
        <v>0</v>
      </c>
      <c r="EO34" s="8">
        <f t="shared" si="57"/>
        <v>0</v>
      </c>
      <c r="EP34" s="8">
        <f t="shared" si="58"/>
        <v>0</v>
      </c>
      <c r="EQ34" s="8">
        <f t="shared" si="59"/>
        <v>0</v>
      </c>
      <c r="ER34" s="8">
        <f t="shared" si="60"/>
        <v>0</v>
      </c>
      <c r="ES34" s="8">
        <f t="shared" si="61"/>
        <v>0</v>
      </c>
      <c r="ET34" s="8">
        <f t="shared" si="62"/>
        <v>0</v>
      </c>
    </row>
    <row r="35" spans="2:150" x14ac:dyDescent="0.2">
      <c r="B35" s="23" t="str">
        <f t="shared" si="63"/>
        <v>Plains</v>
      </c>
      <c r="C35" s="23" t="str">
        <f t="shared" si="64"/>
        <v>Yosei, the Morning Star</v>
      </c>
      <c r="D35" s="23" t="str">
        <f t="shared" si="65"/>
        <v/>
      </c>
      <c r="E35" s="23" t="str">
        <f t="shared" si="66"/>
        <v/>
      </c>
      <c r="F35" s="23" t="str">
        <f t="shared" si="67"/>
        <v/>
      </c>
      <c r="G35" s="23" t="str">
        <f t="shared" si="68"/>
        <v/>
      </c>
      <c r="H35" s="23" t="str">
        <f t="shared" si="69"/>
        <v/>
      </c>
      <c r="I35" s="23"/>
      <c r="J35" s="23"/>
      <c r="K35" s="23"/>
      <c r="L35" s="23"/>
      <c r="N35" s="23" t="s">
        <v>182</v>
      </c>
      <c r="O35" s="25"/>
      <c r="P35" s="25"/>
      <c r="Q35" s="25"/>
      <c r="R35" s="25"/>
      <c r="S35" s="23"/>
      <c r="T35" s="23" t="s">
        <v>190</v>
      </c>
      <c r="U35" s="25" t="s">
        <v>18</v>
      </c>
      <c r="V35" s="25" t="s">
        <v>102</v>
      </c>
      <c r="W35" s="25">
        <f t="shared" si="14"/>
        <v>6</v>
      </c>
      <c r="X35" s="25">
        <v>6</v>
      </c>
      <c r="Y35" s="25">
        <v>6</v>
      </c>
      <c r="Z35" s="25"/>
      <c r="AA35" s="25"/>
      <c r="AB35" s="25"/>
      <c r="AC35" s="25"/>
      <c r="AD35" s="23"/>
      <c r="AE35" s="23"/>
      <c r="AF35" s="25"/>
      <c r="AG35" s="25"/>
      <c r="AH35" s="25">
        <f t="shared" si="70"/>
        <v>0</v>
      </c>
      <c r="AI35" s="25"/>
      <c r="AJ35" s="25"/>
      <c r="AK35" s="25"/>
      <c r="AL35" s="25"/>
      <c r="AM35" s="23"/>
      <c r="AN35" s="23"/>
      <c r="AO35" s="25"/>
      <c r="AP35" s="25"/>
      <c r="AQ35" s="25">
        <f t="shared" si="71"/>
        <v>0</v>
      </c>
      <c r="AR35" s="25"/>
      <c r="AS35" s="25"/>
      <c r="AT35" s="25"/>
      <c r="AU35" s="25"/>
      <c r="AV35" s="23"/>
      <c r="AW35" s="23"/>
      <c r="AX35" s="25"/>
      <c r="AY35" s="25"/>
      <c r="AZ35" s="25">
        <f t="shared" si="72"/>
        <v>0</v>
      </c>
      <c r="BA35" s="25"/>
      <c r="BB35" s="25"/>
      <c r="BC35" s="25"/>
      <c r="BD35" s="25"/>
      <c r="BE35" s="23"/>
      <c r="BF35" s="23"/>
      <c r="BG35" s="25"/>
      <c r="BH35" s="25"/>
      <c r="BI35" s="25">
        <f t="shared" si="73"/>
        <v>0</v>
      </c>
      <c r="BJ35" s="25"/>
      <c r="BK35" s="25"/>
      <c r="BL35" s="25"/>
      <c r="BM35" s="25"/>
      <c r="BN35" s="23"/>
      <c r="BO35" s="23"/>
      <c r="BP35" s="25"/>
      <c r="BQ35" s="25"/>
      <c r="BR35" s="25">
        <f t="shared" si="74"/>
        <v>0</v>
      </c>
      <c r="BS35" s="25"/>
      <c r="BT35" s="25"/>
      <c r="BU35" s="25"/>
      <c r="BV35" s="25"/>
      <c r="BW35" s="25"/>
      <c r="BX35" s="25"/>
      <c r="BY35" s="25"/>
      <c r="CG35" s="30"/>
      <c r="CH35" s="14" t="s">
        <v>73</v>
      </c>
      <c r="CI35" s="15">
        <f t="shared" si="0"/>
        <v>0</v>
      </c>
      <c r="CJ35" s="13">
        <f t="shared" si="1"/>
        <v>0</v>
      </c>
      <c r="CK35" s="13">
        <f t="shared" si="2"/>
        <v>0</v>
      </c>
      <c r="CL35" s="13">
        <f t="shared" si="3"/>
        <v>0</v>
      </c>
      <c r="CM35" s="13">
        <f t="shared" si="4"/>
        <v>0</v>
      </c>
      <c r="CN35" s="13">
        <f t="shared" si="5"/>
        <v>0</v>
      </c>
      <c r="CO35" s="16">
        <f t="shared" si="6"/>
        <v>0</v>
      </c>
      <c r="CP35" s="13"/>
      <c r="CR35" s="8">
        <f t="shared" si="15"/>
        <v>0</v>
      </c>
      <c r="CS35" s="8">
        <f t="shared" si="16"/>
        <v>0</v>
      </c>
      <c r="CT35" s="8">
        <f t="shared" si="17"/>
        <v>0</v>
      </c>
      <c r="CU35" s="8">
        <f t="shared" si="18"/>
        <v>0</v>
      </c>
      <c r="CV35" s="8">
        <f t="shared" si="19"/>
        <v>0</v>
      </c>
      <c r="CW35" s="8">
        <f t="shared" si="20"/>
        <v>0</v>
      </c>
      <c r="CY35" s="8">
        <f t="shared" si="21"/>
        <v>0</v>
      </c>
      <c r="CZ35" s="8">
        <f t="shared" si="22"/>
        <v>0</v>
      </c>
      <c r="DA35" s="8">
        <f t="shared" si="23"/>
        <v>0</v>
      </c>
      <c r="DB35" s="8">
        <f t="shared" si="24"/>
        <v>0</v>
      </c>
      <c r="DC35" s="8">
        <f t="shared" si="25"/>
        <v>0</v>
      </c>
      <c r="DD35" s="8">
        <f t="shared" si="26"/>
        <v>0</v>
      </c>
      <c r="DF35" s="8">
        <f t="shared" si="27"/>
        <v>6</v>
      </c>
      <c r="DG35" s="8">
        <f t="shared" si="28"/>
        <v>0</v>
      </c>
      <c r="DH35" s="8">
        <f t="shared" si="29"/>
        <v>0</v>
      </c>
      <c r="DI35" s="8">
        <f t="shared" si="30"/>
        <v>0</v>
      </c>
      <c r="DJ35" s="8">
        <f t="shared" si="31"/>
        <v>0</v>
      </c>
      <c r="DK35" s="8">
        <f t="shared" si="32"/>
        <v>0</v>
      </c>
      <c r="DM35" s="8">
        <f t="shared" si="33"/>
        <v>0</v>
      </c>
      <c r="DN35" s="8">
        <f t="shared" si="34"/>
        <v>0</v>
      </c>
      <c r="DO35" s="8">
        <f t="shared" si="35"/>
        <v>0</v>
      </c>
      <c r="DP35" s="8">
        <f t="shared" si="36"/>
        <v>0</v>
      </c>
      <c r="DQ35" s="8">
        <f t="shared" si="37"/>
        <v>0</v>
      </c>
      <c r="DR35" s="8">
        <f t="shared" si="38"/>
        <v>0</v>
      </c>
      <c r="DT35" s="8">
        <f t="shared" si="39"/>
        <v>0</v>
      </c>
      <c r="DU35" s="8">
        <f t="shared" si="40"/>
        <v>0</v>
      </c>
      <c r="DV35" s="8">
        <f t="shared" si="41"/>
        <v>0</v>
      </c>
      <c r="DW35" s="8">
        <f t="shared" si="42"/>
        <v>0</v>
      </c>
      <c r="DX35" s="8">
        <f t="shared" si="43"/>
        <v>0</v>
      </c>
      <c r="DY35" s="8">
        <f t="shared" si="44"/>
        <v>0</v>
      </c>
      <c r="EA35" s="8">
        <f t="shared" si="45"/>
        <v>0</v>
      </c>
      <c r="EB35" s="8">
        <f t="shared" si="46"/>
        <v>0</v>
      </c>
      <c r="EC35" s="8">
        <f t="shared" si="47"/>
        <v>0</v>
      </c>
      <c r="ED35" s="8">
        <f t="shared" si="48"/>
        <v>0</v>
      </c>
      <c r="EE35" s="8">
        <f t="shared" si="49"/>
        <v>0</v>
      </c>
      <c r="EF35" s="8">
        <f t="shared" si="50"/>
        <v>0</v>
      </c>
      <c r="EH35" s="8">
        <f t="shared" si="51"/>
        <v>0</v>
      </c>
      <c r="EI35" s="8">
        <f t="shared" si="52"/>
        <v>0</v>
      </c>
      <c r="EJ35" s="8">
        <f t="shared" si="53"/>
        <v>0</v>
      </c>
      <c r="EK35" s="8">
        <f t="shared" si="54"/>
        <v>0</v>
      </c>
      <c r="EL35" s="8">
        <f t="shared" si="55"/>
        <v>0</v>
      </c>
      <c r="EM35" s="8">
        <f t="shared" si="56"/>
        <v>0</v>
      </c>
      <c r="EO35" s="8">
        <f t="shared" si="57"/>
        <v>0</v>
      </c>
      <c r="EP35" s="8">
        <f t="shared" si="58"/>
        <v>0</v>
      </c>
      <c r="EQ35" s="8">
        <f t="shared" si="59"/>
        <v>0</v>
      </c>
      <c r="ER35" s="8">
        <f t="shared" si="60"/>
        <v>0</v>
      </c>
      <c r="ES35" s="8">
        <f t="shared" si="61"/>
        <v>0</v>
      </c>
      <c r="ET35" s="8">
        <f t="shared" si="62"/>
        <v>0</v>
      </c>
    </row>
    <row r="36" spans="2:150" x14ac:dyDescent="0.2">
      <c r="B36" s="23" t="str">
        <f t="shared" si="63"/>
        <v>Plains</v>
      </c>
      <c r="C36" s="23" t="str">
        <f t="shared" si="64"/>
        <v/>
      </c>
      <c r="D36" s="23" t="str">
        <f t="shared" si="65"/>
        <v/>
      </c>
      <c r="E36" s="23" t="str">
        <f t="shared" si="66"/>
        <v/>
      </c>
      <c r="F36" s="23" t="str">
        <f t="shared" si="67"/>
        <v/>
      </c>
      <c r="G36" s="23" t="str">
        <f t="shared" si="68"/>
        <v/>
      </c>
      <c r="H36" s="23" t="str">
        <f t="shared" si="69"/>
        <v/>
      </c>
      <c r="I36" s="23"/>
      <c r="J36" s="23"/>
      <c r="K36" s="23"/>
      <c r="L36" s="23"/>
      <c r="N36" s="23" t="s">
        <v>182</v>
      </c>
      <c r="O36" s="25"/>
      <c r="P36" s="25"/>
      <c r="Q36" s="25"/>
      <c r="R36" s="25"/>
      <c r="S36" s="23"/>
      <c r="T36" s="23"/>
      <c r="U36" s="25"/>
      <c r="V36" s="25"/>
      <c r="W36" s="25">
        <f t="shared" si="14"/>
        <v>0</v>
      </c>
      <c r="X36" s="25"/>
      <c r="Y36" s="25"/>
      <c r="Z36" s="25"/>
      <c r="AA36" s="25"/>
      <c r="AB36" s="25"/>
      <c r="AC36" s="25"/>
      <c r="AD36" s="23"/>
      <c r="AE36" s="23"/>
      <c r="AF36" s="25"/>
      <c r="AG36" s="25"/>
      <c r="AH36" s="25">
        <f t="shared" si="70"/>
        <v>0</v>
      </c>
      <c r="AI36" s="25"/>
      <c r="AJ36" s="25"/>
      <c r="AK36" s="25"/>
      <c r="AL36" s="25"/>
      <c r="AM36" s="23"/>
      <c r="AN36" s="23"/>
      <c r="AO36" s="25"/>
      <c r="AP36" s="25"/>
      <c r="AQ36" s="25">
        <f t="shared" si="71"/>
        <v>0</v>
      </c>
      <c r="AR36" s="25"/>
      <c r="AS36" s="25"/>
      <c r="AT36" s="25"/>
      <c r="AU36" s="25"/>
      <c r="AV36" s="23"/>
      <c r="AW36" s="23"/>
      <c r="AX36" s="25"/>
      <c r="AY36" s="25"/>
      <c r="AZ36" s="25">
        <f t="shared" si="72"/>
        <v>0</v>
      </c>
      <c r="BA36" s="25"/>
      <c r="BB36" s="25"/>
      <c r="BC36" s="25"/>
      <c r="BD36" s="25"/>
      <c r="BE36" s="23"/>
      <c r="BF36" s="23"/>
      <c r="BG36" s="25"/>
      <c r="BH36" s="25"/>
      <c r="BI36" s="25">
        <f t="shared" si="73"/>
        <v>0</v>
      </c>
      <c r="BJ36" s="25"/>
      <c r="BK36" s="25"/>
      <c r="BL36" s="25"/>
      <c r="BM36" s="25"/>
      <c r="BN36" s="23"/>
      <c r="BO36" s="23"/>
      <c r="BP36" s="25"/>
      <c r="BQ36" s="25"/>
      <c r="BR36" s="25">
        <f t="shared" si="74"/>
        <v>0</v>
      </c>
      <c r="BS36" s="25"/>
      <c r="BT36" s="25"/>
      <c r="BU36" s="25"/>
      <c r="BV36" s="25"/>
      <c r="BW36" s="25"/>
      <c r="BX36" s="25"/>
      <c r="BY36" s="25"/>
      <c r="CG36" s="30"/>
      <c r="CH36" s="10" t="s">
        <v>14</v>
      </c>
      <c r="CI36" s="10">
        <f>SUM(CI4:CI35)</f>
        <v>63</v>
      </c>
      <c r="CJ36" s="11">
        <f>SUM(CJ4:CJ35)</f>
        <v>25</v>
      </c>
      <c r="CK36" s="11">
        <f t="shared" ref="CK36:CO36" si="75">SUM(CK4:CK35)</f>
        <v>11</v>
      </c>
      <c r="CL36" s="11">
        <f t="shared" si="75"/>
        <v>10</v>
      </c>
      <c r="CM36" s="11">
        <f t="shared" si="75"/>
        <v>3</v>
      </c>
      <c r="CN36" s="11">
        <f t="shared" si="75"/>
        <v>7</v>
      </c>
      <c r="CO36" s="37">
        <f t="shared" si="75"/>
        <v>7</v>
      </c>
      <c r="CP36" s="13"/>
      <c r="CR36" s="8">
        <f t="shared" si="15"/>
        <v>0</v>
      </c>
      <c r="CS36" s="8">
        <f t="shared" si="16"/>
        <v>0</v>
      </c>
      <c r="CT36" s="8">
        <f t="shared" si="17"/>
        <v>0</v>
      </c>
      <c r="CU36" s="8">
        <f t="shared" si="18"/>
        <v>0</v>
      </c>
      <c r="CV36" s="8">
        <f t="shared" si="19"/>
        <v>0</v>
      </c>
      <c r="CW36" s="8">
        <f t="shared" si="20"/>
        <v>0</v>
      </c>
      <c r="CY36" s="8">
        <f t="shared" si="21"/>
        <v>0</v>
      </c>
      <c r="CZ36" s="8">
        <f t="shared" si="22"/>
        <v>0</v>
      </c>
      <c r="DA36" s="8">
        <f t="shared" si="23"/>
        <v>0</v>
      </c>
      <c r="DB36" s="8">
        <f t="shared" si="24"/>
        <v>0</v>
      </c>
      <c r="DC36" s="8">
        <f t="shared" si="25"/>
        <v>0</v>
      </c>
      <c r="DD36" s="8">
        <f t="shared" si="26"/>
        <v>0</v>
      </c>
      <c r="DF36" s="8">
        <f t="shared" si="27"/>
        <v>0</v>
      </c>
      <c r="DG36" s="8">
        <f t="shared" si="28"/>
        <v>0</v>
      </c>
      <c r="DH36" s="8">
        <f t="shared" si="29"/>
        <v>0</v>
      </c>
      <c r="DI36" s="8">
        <f t="shared" si="30"/>
        <v>0</v>
      </c>
      <c r="DJ36" s="8">
        <f t="shared" si="31"/>
        <v>0</v>
      </c>
      <c r="DK36" s="8">
        <f t="shared" si="32"/>
        <v>0</v>
      </c>
      <c r="DM36" s="8">
        <f t="shared" si="33"/>
        <v>0</v>
      </c>
      <c r="DN36" s="8">
        <f t="shared" si="34"/>
        <v>0</v>
      </c>
      <c r="DO36" s="8">
        <f t="shared" si="35"/>
        <v>0</v>
      </c>
      <c r="DP36" s="8">
        <f t="shared" si="36"/>
        <v>0</v>
      </c>
      <c r="DQ36" s="8">
        <f t="shared" si="37"/>
        <v>0</v>
      </c>
      <c r="DR36" s="8">
        <f t="shared" si="38"/>
        <v>0</v>
      </c>
      <c r="DT36" s="8">
        <f t="shared" si="39"/>
        <v>0</v>
      </c>
      <c r="DU36" s="8">
        <f t="shared" si="40"/>
        <v>0</v>
      </c>
      <c r="DV36" s="8">
        <f t="shared" si="41"/>
        <v>0</v>
      </c>
      <c r="DW36" s="8">
        <f t="shared" si="42"/>
        <v>0</v>
      </c>
      <c r="DX36" s="8">
        <f t="shared" si="43"/>
        <v>0</v>
      </c>
      <c r="DY36" s="8">
        <f t="shared" si="44"/>
        <v>0</v>
      </c>
      <c r="EA36" s="8">
        <f t="shared" si="45"/>
        <v>0</v>
      </c>
      <c r="EB36" s="8">
        <f t="shared" si="46"/>
        <v>0</v>
      </c>
      <c r="EC36" s="8">
        <f t="shared" si="47"/>
        <v>0</v>
      </c>
      <c r="ED36" s="8">
        <f t="shared" si="48"/>
        <v>0</v>
      </c>
      <c r="EE36" s="8">
        <f t="shared" si="49"/>
        <v>0</v>
      </c>
      <c r="EF36" s="8">
        <f t="shared" si="50"/>
        <v>0</v>
      </c>
      <c r="EH36" s="8">
        <f t="shared" si="51"/>
        <v>0</v>
      </c>
      <c r="EI36" s="8">
        <f t="shared" si="52"/>
        <v>0</v>
      </c>
      <c r="EJ36" s="8">
        <f t="shared" si="53"/>
        <v>0</v>
      </c>
      <c r="EK36" s="8">
        <f t="shared" si="54"/>
        <v>0</v>
      </c>
      <c r="EL36" s="8">
        <f t="shared" si="55"/>
        <v>0</v>
      </c>
      <c r="EM36" s="8">
        <f t="shared" si="56"/>
        <v>0</v>
      </c>
      <c r="EO36" s="8">
        <f t="shared" si="57"/>
        <v>0</v>
      </c>
      <c r="EP36" s="8">
        <f t="shared" si="58"/>
        <v>0</v>
      </c>
      <c r="EQ36" s="8">
        <f t="shared" si="59"/>
        <v>0</v>
      </c>
      <c r="ER36" s="8">
        <f t="shared" si="60"/>
        <v>0</v>
      </c>
      <c r="ES36" s="8">
        <f t="shared" si="61"/>
        <v>0</v>
      </c>
      <c r="ET36" s="8">
        <f t="shared" si="62"/>
        <v>0</v>
      </c>
    </row>
    <row r="37" spans="2:150" x14ac:dyDescent="0.2">
      <c r="B37" s="23" t="str">
        <f t="shared" si="63"/>
        <v>Plains</v>
      </c>
      <c r="C37" s="23" t="str">
        <f t="shared" si="64"/>
        <v/>
      </c>
      <c r="D37" s="23" t="str">
        <f t="shared" si="65"/>
        <v/>
      </c>
      <c r="E37" s="23" t="str">
        <f t="shared" si="66"/>
        <v/>
      </c>
      <c r="F37" s="23" t="str">
        <f t="shared" si="67"/>
        <v/>
      </c>
      <c r="G37" s="23" t="str">
        <f t="shared" si="68"/>
        <v/>
      </c>
      <c r="H37" s="23" t="str">
        <f t="shared" si="69"/>
        <v/>
      </c>
      <c r="I37" s="23"/>
      <c r="J37" s="23"/>
      <c r="K37" s="23"/>
      <c r="L37" s="23"/>
      <c r="N37" s="23" t="s">
        <v>182</v>
      </c>
      <c r="O37" s="25"/>
      <c r="P37" s="25"/>
      <c r="Q37" s="25"/>
      <c r="R37" s="25"/>
      <c r="S37" s="23"/>
      <c r="T37" s="23"/>
      <c r="U37" s="25"/>
      <c r="V37" s="25"/>
      <c r="W37" s="25">
        <f t="shared" si="14"/>
        <v>0</v>
      </c>
      <c r="X37" s="25"/>
      <c r="Y37" s="25"/>
      <c r="Z37" s="25"/>
      <c r="AA37" s="25"/>
      <c r="AB37" s="25"/>
      <c r="AC37" s="25"/>
      <c r="AD37" s="23"/>
      <c r="AE37" s="23"/>
      <c r="AF37" s="25"/>
      <c r="AG37" s="25"/>
      <c r="AH37" s="25">
        <f t="shared" si="70"/>
        <v>0</v>
      </c>
      <c r="AI37" s="25"/>
      <c r="AJ37" s="25"/>
      <c r="AK37" s="25"/>
      <c r="AL37" s="25"/>
      <c r="AM37" s="23"/>
      <c r="AN37" s="23"/>
      <c r="AO37" s="25"/>
      <c r="AP37" s="25"/>
      <c r="AQ37" s="25">
        <f t="shared" si="71"/>
        <v>0</v>
      </c>
      <c r="AR37" s="25"/>
      <c r="AS37" s="25"/>
      <c r="AT37" s="25"/>
      <c r="AU37" s="25"/>
      <c r="AV37" s="23"/>
      <c r="AW37" s="23"/>
      <c r="AX37" s="25"/>
      <c r="AY37" s="25"/>
      <c r="AZ37" s="25">
        <f t="shared" si="72"/>
        <v>0</v>
      </c>
      <c r="BA37" s="25"/>
      <c r="BB37" s="25"/>
      <c r="BC37" s="25"/>
      <c r="BD37" s="25"/>
      <c r="BE37" s="23"/>
      <c r="BF37" s="23"/>
      <c r="BG37" s="25"/>
      <c r="BH37" s="25"/>
      <c r="BI37" s="25">
        <f t="shared" si="73"/>
        <v>0</v>
      </c>
      <c r="BJ37" s="25"/>
      <c r="BK37" s="25"/>
      <c r="BL37" s="25"/>
      <c r="BM37" s="25"/>
      <c r="BN37" s="23"/>
      <c r="BO37" s="23"/>
      <c r="BP37" s="25"/>
      <c r="BQ37" s="25"/>
      <c r="BR37" s="25">
        <f t="shared" si="74"/>
        <v>0</v>
      </c>
      <c r="BS37" s="25"/>
      <c r="BT37" s="25"/>
      <c r="BU37" s="25"/>
      <c r="BV37" s="25"/>
      <c r="BW37" s="25"/>
      <c r="BX37" s="25"/>
      <c r="BY37" s="25"/>
      <c r="CG37" s="30"/>
      <c r="CR37" s="8">
        <f t="shared" si="15"/>
        <v>0</v>
      </c>
      <c r="CS37" s="8">
        <f t="shared" si="16"/>
        <v>0</v>
      </c>
      <c r="CT37" s="8">
        <f t="shared" si="17"/>
        <v>0</v>
      </c>
      <c r="CU37" s="8">
        <f t="shared" si="18"/>
        <v>0</v>
      </c>
      <c r="CV37" s="8">
        <f t="shared" si="19"/>
        <v>0</v>
      </c>
      <c r="CW37" s="8">
        <f t="shared" si="20"/>
        <v>0</v>
      </c>
      <c r="CY37" s="8">
        <f t="shared" si="21"/>
        <v>0</v>
      </c>
      <c r="CZ37" s="8">
        <f t="shared" si="22"/>
        <v>0</v>
      </c>
      <c r="DA37" s="8">
        <f t="shared" si="23"/>
        <v>0</v>
      </c>
      <c r="DB37" s="8">
        <f t="shared" si="24"/>
        <v>0</v>
      </c>
      <c r="DC37" s="8">
        <f t="shared" si="25"/>
        <v>0</v>
      </c>
      <c r="DD37" s="8">
        <f t="shared" si="26"/>
        <v>0</v>
      </c>
      <c r="DF37" s="8">
        <f t="shared" si="27"/>
        <v>0</v>
      </c>
      <c r="DG37" s="8">
        <f t="shared" si="28"/>
        <v>0</v>
      </c>
      <c r="DH37" s="8">
        <f t="shared" si="29"/>
        <v>0</v>
      </c>
      <c r="DI37" s="8">
        <f t="shared" si="30"/>
        <v>0</v>
      </c>
      <c r="DJ37" s="8">
        <f t="shared" si="31"/>
        <v>0</v>
      </c>
      <c r="DK37" s="8">
        <f t="shared" si="32"/>
        <v>0</v>
      </c>
      <c r="DM37" s="8">
        <f t="shared" si="33"/>
        <v>0</v>
      </c>
      <c r="DN37" s="8">
        <f t="shared" si="34"/>
        <v>0</v>
      </c>
      <c r="DO37" s="8">
        <f t="shared" si="35"/>
        <v>0</v>
      </c>
      <c r="DP37" s="8">
        <f t="shared" si="36"/>
        <v>0</v>
      </c>
      <c r="DQ37" s="8">
        <f t="shared" si="37"/>
        <v>0</v>
      </c>
      <c r="DR37" s="8">
        <f t="shared" si="38"/>
        <v>0</v>
      </c>
      <c r="DT37" s="8">
        <f t="shared" si="39"/>
        <v>0</v>
      </c>
      <c r="DU37" s="8">
        <f t="shared" si="40"/>
        <v>0</v>
      </c>
      <c r="DV37" s="8">
        <f t="shared" si="41"/>
        <v>0</v>
      </c>
      <c r="DW37" s="8">
        <f t="shared" si="42"/>
        <v>0</v>
      </c>
      <c r="DX37" s="8">
        <f t="shared" si="43"/>
        <v>0</v>
      </c>
      <c r="DY37" s="8">
        <f t="shared" si="44"/>
        <v>0</v>
      </c>
      <c r="EA37" s="8">
        <f t="shared" si="45"/>
        <v>0</v>
      </c>
      <c r="EB37" s="8">
        <f t="shared" si="46"/>
        <v>0</v>
      </c>
      <c r="EC37" s="8">
        <f t="shared" si="47"/>
        <v>0</v>
      </c>
      <c r="ED37" s="8">
        <f t="shared" si="48"/>
        <v>0</v>
      </c>
      <c r="EE37" s="8">
        <f t="shared" si="49"/>
        <v>0</v>
      </c>
      <c r="EF37" s="8">
        <f t="shared" si="50"/>
        <v>0</v>
      </c>
      <c r="EH37" s="8">
        <f t="shared" si="51"/>
        <v>0</v>
      </c>
      <c r="EI37" s="8">
        <f t="shared" si="52"/>
        <v>0</v>
      </c>
      <c r="EJ37" s="8">
        <f t="shared" si="53"/>
        <v>0</v>
      </c>
      <c r="EK37" s="8">
        <f t="shared" si="54"/>
        <v>0</v>
      </c>
      <c r="EL37" s="8">
        <f t="shared" si="55"/>
        <v>0</v>
      </c>
      <c r="EM37" s="8">
        <f t="shared" si="56"/>
        <v>0</v>
      </c>
      <c r="EO37" s="8">
        <f t="shared" si="57"/>
        <v>0</v>
      </c>
      <c r="EP37" s="8">
        <f t="shared" si="58"/>
        <v>0</v>
      </c>
      <c r="EQ37" s="8">
        <f t="shared" si="59"/>
        <v>0</v>
      </c>
      <c r="ER37" s="8">
        <f t="shared" si="60"/>
        <v>0</v>
      </c>
      <c r="ES37" s="8">
        <f t="shared" si="61"/>
        <v>0</v>
      </c>
      <c r="ET37" s="8">
        <f t="shared" si="62"/>
        <v>0</v>
      </c>
    </row>
    <row r="38" spans="2:150" x14ac:dyDescent="0.2">
      <c r="B38" s="23" t="str">
        <f t="shared" si="63"/>
        <v>Plains</v>
      </c>
      <c r="C38" s="23" t="str">
        <f t="shared" si="64"/>
        <v/>
      </c>
      <c r="D38" s="23" t="str">
        <f t="shared" si="65"/>
        <v/>
      </c>
      <c r="E38" s="23" t="str">
        <f t="shared" si="66"/>
        <v/>
      </c>
      <c r="F38" s="23" t="str">
        <f t="shared" si="67"/>
        <v/>
      </c>
      <c r="G38" s="23" t="str">
        <f t="shared" si="68"/>
        <v/>
      </c>
      <c r="H38" s="23" t="str">
        <f t="shared" si="69"/>
        <v/>
      </c>
      <c r="I38" s="23"/>
      <c r="J38" s="23"/>
      <c r="K38" s="23"/>
      <c r="L38" s="23"/>
      <c r="N38" s="23" t="s">
        <v>182</v>
      </c>
      <c r="O38" s="25"/>
      <c r="P38" s="25"/>
      <c r="Q38" s="25"/>
      <c r="R38" s="25"/>
      <c r="S38" s="23"/>
      <c r="T38" s="23"/>
      <c r="U38" s="25"/>
      <c r="V38" s="25"/>
      <c r="W38" s="25">
        <f t="shared" si="14"/>
        <v>0</v>
      </c>
      <c r="X38" s="25"/>
      <c r="Y38" s="25"/>
      <c r="Z38" s="25"/>
      <c r="AA38" s="25"/>
      <c r="AB38" s="25"/>
      <c r="AC38" s="25"/>
      <c r="AD38" s="23"/>
      <c r="AE38" s="23"/>
      <c r="AF38" s="25"/>
      <c r="AG38" s="25"/>
      <c r="AH38" s="25">
        <f t="shared" si="70"/>
        <v>0</v>
      </c>
      <c r="AI38" s="25"/>
      <c r="AJ38" s="25"/>
      <c r="AK38" s="25"/>
      <c r="AL38" s="25"/>
      <c r="AM38" s="23"/>
      <c r="AN38" s="23"/>
      <c r="AO38" s="25"/>
      <c r="AP38" s="25"/>
      <c r="AQ38" s="25">
        <f t="shared" si="71"/>
        <v>0</v>
      </c>
      <c r="AR38" s="25"/>
      <c r="AS38" s="25"/>
      <c r="AT38" s="25"/>
      <c r="AU38" s="25"/>
      <c r="AV38" s="23"/>
      <c r="AW38" s="23"/>
      <c r="AX38" s="25"/>
      <c r="AY38" s="25"/>
      <c r="AZ38" s="25">
        <f t="shared" si="72"/>
        <v>0</v>
      </c>
      <c r="BA38" s="25"/>
      <c r="BB38" s="25"/>
      <c r="BC38" s="25"/>
      <c r="BD38" s="25"/>
      <c r="BE38" s="23"/>
      <c r="BF38" s="23"/>
      <c r="BG38" s="25"/>
      <c r="BH38" s="25"/>
      <c r="BI38" s="25">
        <f t="shared" si="73"/>
        <v>0</v>
      </c>
      <c r="BJ38" s="25"/>
      <c r="BK38" s="25"/>
      <c r="BL38" s="25"/>
      <c r="BM38" s="25"/>
      <c r="BN38" s="23"/>
      <c r="BO38" s="23"/>
      <c r="BP38" s="25"/>
      <c r="BQ38" s="25"/>
      <c r="BR38" s="25">
        <f t="shared" si="74"/>
        <v>0</v>
      </c>
      <c r="BS38" s="25"/>
      <c r="BT38" s="25"/>
      <c r="BU38" s="25"/>
      <c r="BV38" s="25"/>
      <c r="BW38" s="25"/>
      <c r="BX38" s="38" t="s">
        <v>33</v>
      </c>
      <c r="BY38" s="11" t="str">
        <f>CW8</f>
        <v>A</v>
      </c>
      <c r="BZ38" s="39" t="str">
        <f>DD8</f>
        <v>R</v>
      </c>
      <c r="CA38" s="11" t="str">
        <f>DK8</f>
        <v>W</v>
      </c>
      <c r="CB38" s="11" t="str">
        <f>DR8</f>
        <v/>
      </c>
      <c r="CC38" s="11" t="str">
        <f>DY8</f>
        <v>RW</v>
      </c>
      <c r="CD38" s="11" t="str">
        <f>EF8</f>
        <v/>
      </c>
      <c r="CE38" s="11" t="str">
        <f>EM8</f>
        <v/>
      </c>
      <c r="CF38" s="37" t="str">
        <f>ET8</f>
        <v/>
      </c>
      <c r="CG38" s="30"/>
      <c r="CR38" s="8">
        <f t="shared" si="15"/>
        <v>0</v>
      </c>
      <c r="CS38" s="8">
        <f t="shared" si="16"/>
        <v>0</v>
      </c>
      <c r="CT38" s="8">
        <f t="shared" si="17"/>
        <v>0</v>
      </c>
      <c r="CU38" s="8">
        <f t="shared" si="18"/>
        <v>0</v>
      </c>
      <c r="CV38" s="8">
        <f t="shared" si="19"/>
        <v>0</v>
      </c>
      <c r="CW38" s="8">
        <f t="shared" si="20"/>
        <v>0</v>
      </c>
      <c r="CY38" s="8">
        <f t="shared" si="21"/>
        <v>0</v>
      </c>
      <c r="CZ38" s="8">
        <f t="shared" si="22"/>
        <v>0</v>
      </c>
      <c r="DA38" s="8">
        <f t="shared" si="23"/>
        <v>0</v>
      </c>
      <c r="DB38" s="8">
        <f t="shared" si="24"/>
        <v>0</v>
      </c>
      <c r="DC38" s="8">
        <f t="shared" si="25"/>
        <v>0</v>
      </c>
      <c r="DD38" s="8">
        <f t="shared" si="26"/>
        <v>0</v>
      </c>
      <c r="DF38" s="8">
        <f t="shared" si="27"/>
        <v>0</v>
      </c>
      <c r="DG38" s="8">
        <f t="shared" si="28"/>
        <v>0</v>
      </c>
      <c r="DH38" s="8">
        <f t="shared" si="29"/>
        <v>0</v>
      </c>
      <c r="DI38" s="8">
        <f t="shared" si="30"/>
        <v>0</v>
      </c>
      <c r="DJ38" s="8">
        <f t="shared" si="31"/>
        <v>0</v>
      </c>
      <c r="DK38" s="8">
        <f t="shared" si="32"/>
        <v>0</v>
      </c>
      <c r="DM38" s="8">
        <f t="shared" si="33"/>
        <v>0</v>
      </c>
      <c r="DN38" s="8">
        <f t="shared" si="34"/>
        <v>0</v>
      </c>
      <c r="DO38" s="8">
        <f t="shared" si="35"/>
        <v>0</v>
      </c>
      <c r="DP38" s="8">
        <f t="shared" si="36"/>
        <v>0</v>
      </c>
      <c r="DQ38" s="8">
        <f t="shared" si="37"/>
        <v>0</v>
      </c>
      <c r="DR38" s="8">
        <f t="shared" si="38"/>
        <v>0</v>
      </c>
      <c r="DT38" s="8">
        <f t="shared" si="39"/>
        <v>0</v>
      </c>
      <c r="DU38" s="8">
        <f t="shared" si="40"/>
        <v>0</v>
      </c>
      <c r="DV38" s="8">
        <f t="shared" si="41"/>
        <v>0</v>
      </c>
      <c r="DW38" s="8">
        <f t="shared" si="42"/>
        <v>0</v>
      </c>
      <c r="DX38" s="8">
        <f t="shared" si="43"/>
        <v>0</v>
      </c>
      <c r="DY38" s="8">
        <f t="shared" si="44"/>
        <v>0</v>
      </c>
      <c r="EA38" s="8">
        <f t="shared" si="45"/>
        <v>0</v>
      </c>
      <c r="EB38" s="8">
        <f t="shared" si="46"/>
        <v>0</v>
      </c>
      <c r="EC38" s="8">
        <f t="shared" si="47"/>
        <v>0</v>
      </c>
      <c r="ED38" s="8">
        <f t="shared" si="48"/>
        <v>0</v>
      </c>
      <c r="EE38" s="8">
        <f t="shared" si="49"/>
        <v>0</v>
      </c>
      <c r="EF38" s="8">
        <f t="shared" si="50"/>
        <v>0</v>
      </c>
      <c r="EH38" s="8">
        <f t="shared" si="51"/>
        <v>0</v>
      </c>
      <c r="EI38" s="8">
        <f t="shared" si="52"/>
        <v>0</v>
      </c>
      <c r="EJ38" s="8">
        <f t="shared" si="53"/>
        <v>0</v>
      </c>
      <c r="EK38" s="8">
        <f t="shared" si="54"/>
        <v>0</v>
      </c>
      <c r="EL38" s="8">
        <f t="shared" si="55"/>
        <v>0</v>
      </c>
      <c r="EM38" s="8">
        <f t="shared" si="56"/>
        <v>0</v>
      </c>
      <c r="EO38" s="8">
        <f t="shared" si="57"/>
        <v>0</v>
      </c>
      <c r="EP38" s="8">
        <f t="shared" si="58"/>
        <v>0</v>
      </c>
      <c r="EQ38" s="8">
        <f t="shared" si="59"/>
        <v>0</v>
      </c>
      <c r="ER38" s="8">
        <f t="shared" si="60"/>
        <v>0</v>
      </c>
      <c r="ES38" s="8">
        <f t="shared" si="61"/>
        <v>0</v>
      </c>
      <c r="ET38" s="8">
        <f t="shared" si="62"/>
        <v>0</v>
      </c>
    </row>
    <row r="39" spans="2:150" x14ac:dyDescent="0.2">
      <c r="B39" s="23" t="str">
        <f t="shared" si="63"/>
        <v>Plateau</v>
      </c>
      <c r="C39" s="23" t="str">
        <f t="shared" si="64"/>
        <v/>
      </c>
      <c r="D39" s="23" t="str">
        <f t="shared" si="65"/>
        <v/>
      </c>
      <c r="E39" s="23" t="str">
        <f t="shared" si="66"/>
        <v/>
      </c>
      <c r="F39" s="23" t="str">
        <f t="shared" si="67"/>
        <v/>
      </c>
      <c r="G39" s="23" t="str">
        <f t="shared" si="68"/>
        <v/>
      </c>
      <c r="H39" s="23" t="str">
        <f t="shared" si="69"/>
        <v/>
      </c>
      <c r="I39" s="23"/>
      <c r="J39" s="23"/>
      <c r="K39" s="23"/>
      <c r="L39" s="23"/>
      <c r="N39" s="23" t="s">
        <v>191</v>
      </c>
      <c r="O39" s="25"/>
      <c r="P39" s="25"/>
      <c r="Q39" s="25"/>
      <c r="R39" s="25"/>
      <c r="S39" s="23"/>
      <c r="T39" s="23"/>
      <c r="U39" s="25"/>
      <c r="V39" s="25"/>
      <c r="W39" s="25">
        <f t="shared" si="14"/>
        <v>0</v>
      </c>
      <c r="X39" s="25"/>
      <c r="Y39" s="25"/>
      <c r="Z39" s="25"/>
      <c r="AA39" s="25"/>
      <c r="AB39" s="25"/>
      <c r="AC39" s="25"/>
      <c r="AD39" s="23"/>
      <c r="AE39" s="23"/>
      <c r="AF39" s="25"/>
      <c r="AG39" s="25"/>
      <c r="AH39" s="25">
        <f t="shared" si="70"/>
        <v>0</v>
      </c>
      <c r="AI39" s="25"/>
      <c r="AJ39" s="25"/>
      <c r="AK39" s="25"/>
      <c r="AL39" s="25"/>
      <c r="AM39" s="23"/>
      <c r="AN39" s="23"/>
      <c r="AO39" s="25"/>
      <c r="AP39" s="25"/>
      <c r="AQ39" s="25">
        <f t="shared" si="71"/>
        <v>0</v>
      </c>
      <c r="AR39" s="25"/>
      <c r="AS39" s="25"/>
      <c r="AT39" s="25"/>
      <c r="AU39" s="25"/>
      <c r="AV39" s="23"/>
      <c r="AW39" s="23"/>
      <c r="AX39" s="25"/>
      <c r="AY39" s="25"/>
      <c r="AZ39" s="25">
        <f t="shared" si="72"/>
        <v>0</v>
      </c>
      <c r="BA39" s="25"/>
      <c r="BB39" s="25"/>
      <c r="BC39" s="25"/>
      <c r="BD39" s="25"/>
      <c r="BE39" s="23"/>
      <c r="BF39" s="23"/>
      <c r="BG39" s="25"/>
      <c r="BH39" s="25"/>
      <c r="BI39" s="25">
        <f t="shared" si="73"/>
        <v>0</v>
      </c>
      <c r="BJ39" s="25"/>
      <c r="BK39" s="25"/>
      <c r="BL39" s="25"/>
      <c r="BM39" s="25"/>
      <c r="BN39" s="23"/>
      <c r="BO39" s="23"/>
      <c r="BP39" s="25"/>
      <c r="BQ39" s="25"/>
      <c r="BR39" s="25">
        <f t="shared" si="74"/>
        <v>0</v>
      </c>
      <c r="BS39" s="25"/>
      <c r="BT39" s="25"/>
      <c r="BU39" s="25"/>
      <c r="BV39" s="25"/>
      <c r="BW39" s="25"/>
      <c r="BX39" s="40">
        <v>1</v>
      </c>
      <c r="BY39" s="13">
        <f t="shared" ref="BY39:BY49" si="76">COUNTIF($CR$11:$CW$60,BX39)</f>
        <v>2</v>
      </c>
      <c r="BZ39" s="13">
        <f t="shared" ref="BZ39:BZ49" si="77">COUNTIF($CY$11:$DD$60,BX39)</f>
        <v>1</v>
      </c>
      <c r="CA39" s="13">
        <f t="shared" ref="CA39:CA49" si="78">COUNTIF($DF$10:$DK$59,BX39)</f>
        <v>3</v>
      </c>
      <c r="CB39" s="13">
        <f t="shared" ref="CB39:CB49" si="79">COUNTIF($DM$11:$DR$60,BX39)</f>
        <v>0</v>
      </c>
      <c r="CC39" s="13">
        <f t="shared" ref="CC39:CC49" si="80">COUNTIF($DT$11:$DY$60,BX39)</f>
        <v>0</v>
      </c>
      <c r="CD39" s="13">
        <f t="shared" ref="CD39:CD49" si="81">COUNTIF($EA$11:$EF$60,BX39)</f>
        <v>0</v>
      </c>
      <c r="CE39" s="13">
        <f t="shared" ref="CE39:CE49" si="82">COUNTIF($EH$11:$EM$60,BX39)</f>
        <v>0</v>
      </c>
      <c r="CF39" s="16">
        <f t="shared" ref="CF39:CF49" si="83">COUNTIF($EO$11:$ET$60,BX39)</f>
        <v>0</v>
      </c>
      <c r="CG39" s="30"/>
      <c r="CH39" s="6">
        <f>MAX(CI4:CI35)</f>
        <v>32</v>
      </c>
      <c r="CQ39" s="41"/>
      <c r="CR39" s="8">
        <f t="shared" si="15"/>
        <v>0</v>
      </c>
      <c r="CS39" s="8">
        <f t="shared" si="16"/>
        <v>0</v>
      </c>
      <c r="CT39" s="8">
        <f t="shared" si="17"/>
        <v>0</v>
      </c>
      <c r="CU39" s="8">
        <f t="shared" si="18"/>
        <v>0</v>
      </c>
      <c r="CV39" s="8">
        <f t="shared" si="19"/>
        <v>0</v>
      </c>
      <c r="CW39" s="8">
        <f t="shared" si="20"/>
        <v>0</v>
      </c>
      <c r="CX39" s="41"/>
      <c r="CY39" s="8">
        <f t="shared" si="21"/>
        <v>0</v>
      </c>
      <c r="CZ39" s="8">
        <f t="shared" si="22"/>
        <v>0</v>
      </c>
      <c r="DA39" s="8">
        <f t="shared" si="23"/>
        <v>0</v>
      </c>
      <c r="DB39" s="8">
        <f t="shared" si="24"/>
        <v>0</v>
      </c>
      <c r="DC39" s="8">
        <f t="shared" si="25"/>
        <v>0</v>
      </c>
      <c r="DD39" s="8">
        <f t="shared" si="26"/>
        <v>0</v>
      </c>
      <c r="DF39" s="8">
        <f t="shared" si="27"/>
        <v>0</v>
      </c>
      <c r="DG39" s="8">
        <f t="shared" si="28"/>
        <v>0</v>
      </c>
      <c r="DH39" s="8">
        <f t="shared" si="29"/>
        <v>0</v>
      </c>
      <c r="DI39" s="8">
        <f t="shared" si="30"/>
        <v>0</v>
      </c>
      <c r="DJ39" s="8">
        <f t="shared" si="31"/>
        <v>0</v>
      </c>
      <c r="DK39" s="8">
        <f t="shared" si="32"/>
        <v>0</v>
      </c>
      <c r="DM39" s="8">
        <f t="shared" si="33"/>
        <v>0</v>
      </c>
      <c r="DN39" s="8">
        <f t="shared" si="34"/>
        <v>0</v>
      </c>
      <c r="DO39" s="8">
        <f t="shared" si="35"/>
        <v>0</v>
      </c>
      <c r="DP39" s="8">
        <f t="shared" si="36"/>
        <v>0</v>
      </c>
      <c r="DQ39" s="8">
        <f t="shared" si="37"/>
        <v>0</v>
      </c>
      <c r="DR39" s="8">
        <f t="shared" si="38"/>
        <v>0</v>
      </c>
      <c r="DT39" s="8">
        <f t="shared" si="39"/>
        <v>0</v>
      </c>
      <c r="DU39" s="8">
        <f t="shared" si="40"/>
        <v>0</v>
      </c>
      <c r="DV39" s="8">
        <f t="shared" si="41"/>
        <v>0</v>
      </c>
      <c r="DW39" s="8">
        <f t="shared" si="42"/>
        <v>0</v>
      </c>
      <c r="DX39" s="8">
        <f t="shared" si="43"/>
        <v>0</v>
      </c>
      <c r="DY39" s="8">
        <f t="shared" si="44"/>
        <v>0</v>
      </c>
      <c r="EA39" s="8">
        <f t="shared" si="45"/>
        <v>0</v>
      </c>
      <c r="EB39" s="8">
        <f t="shared" si="46"/>
        <v>0</v>
      </c>
      <c r="EC39" s="8">
        <f t="shared" si="47"/>
        <v>0</v>
      </c>
      <c r="ED39" s="8">
        <f t="shared" si="48"/>
        <v>0</v>
      </c>
      <c r="EE39" s="8">
        <f t="shared" si="49"/>
        <v>0</v>
      </c>
      <c r="EF39" s="8">
        <f t="shared" si="50"/>
        <v>0</v>
      </c>
      <c r="EH39" s="8">
        <f t="shared" si="51"/>
        <v>0</v>
      </c>
      <c r="EI39" s="8">
        <f t="shared" si="52"/>
        <v>0</v>
      </c>
      <c r="EJ39" s="8">
        <f t="shared" si="53"/>
        <v>0</v>
      </c>
      <c r="EK39" s="8">
        <f t="shared" si="54"/>
        <v>0</v>
      </c>
      <c r="EL39" s="8">
        <f t="shared" si="55"/>
        <v>0</v>
      </c>
      <c r="EM39" s="8">
        <f t="shared" si="56"/>
        <v>0</v>
      </c>
      <c r="EO39" s="8">
        <f t="shared" si="57"/>
        <v>0</v>
      </c>
      <c r="EP39" s="8">
        <f t="shared" si="58"/>
        <v>0</v>
      </c>
      <c r="EQ39" s="8">
        <f t="shared" si="59"/>
        <v>0</v>
      </c>
      <c r="ER39" s="8">
        <f t="shared" si="60"/>
        <v>0</v>
      </c>
      <c r="ES39" s="8">
        <f t="shared" si="61"/>
        <v>0</v>
      </c>
      <c r="ET39" s="8">
        <f t="shared" si="62"/>
        <v>0</v>
      </c>
    </row>
    <row r="40" spans="2:150" x14ac:dyDescent="0.2">
      <c r="B40" s="23" t="str">
        <f t="shared" si="63"/>
        <v>Rugged Prairie</v>
      </c>
      <c r="C40" s="23" t="str">
        <f t="shared" si="64"/>
        <v/>
      </c>
      <c r="D40" s="23" t="str">
        <f t="shared" si="65"/>
        <v/>
      </c>
      <c r="E40" s="23" t="str">
        <f t="shared" si="66"/>
        <v/>
      </c>
      <c r="F40" s="23" t="str">
        <f t="shared" si="67"/>
        <v/>
      </c>
      <c r="G40" s="23" t="str">
        <f t="shared" si="68"/>
        <v/>
      </c>
      <c r="H40" s="23" t="str">
        <f t="shared" si="69"/>
        <v/>
      </c>
      <c r="I40" s="23"/>
      <c r="J40" s="23"/>
      <c r="K40" s="23"/>
      <c r="L40" s="23"/>
      <c r="N40" s="23" t="s">
        <v>192</v>
      </c>
      <c r="O40" s="25"/>
      <c r="P40" s="25"/>
      <c r="Q40" s="25"/>
      <c r="R40" s="25"/>
      <c r="S40" s="23"/>
      <c r="T40" s="23"/>
      <c r="U40" s="25"/>
      <c r="V40" s="25"/>
      <c r="W40" s="25">
        <f t="shared" si="14"/>
        <v>0</v>
      </c>
      <c r="X40" s="25"/>
      <c r="Y40" s="25"/>
      <c r="Z40" s="25"/>
      <c r="AA40" s="25"/>
      <c r="AB40" s="25"/>
      <c r="AC40" s="25"/>
      <c r="AD40" s="23"/>
      <c r="AE40" s="23"/>
      <c r="AF40" s="25"/>
      <c r="AG40" s="25"/>
      <c r="AH40" s="25">
        <f t="shared" si="70"/>
        <v>0</v>
      </c>
      <c r="AI40" s="25"/>
      <c r="AJ40" s="25"/>
      <c r="AK40" s="25"/>
      <c r="AL40" s="25"/>
      <c r="AM40" s="23"/>
      <c r="AN40" s="23"/>
      <c r="AO40" s="25"/>
      <c r="AP40" s="25"/>
      <c r="AQ40" s="25">
        <f t="shared" si="71"/>
        <v>0</v>
      </c>
      <c r="AR40" s="25"/>
      <c r="AS40" s="25"/>
      <c r="AT40" s="25"/>
      <c r="AU40" s="25"/>
      <c r="AV40" s="23"/>
      <c r="AW40" s="23"/>
      <c r="AX40" s="25"/>
      <c r="AY40" s="25"/>
      <c r="AZ40" s="25">
        <f t="shared" si="72"/>
        <v>0</v>
      </c>
      <c r="BA40" s="25"/>
      <c r="BB40" s="25"/>
      <c r="BC40" s="25"/>
      <c r="BD40" s="25"/>
      <c r="BE40" s="23"/>
      <c r="BF40" s="23"/>
      <c r="BG40" s="25"/>
      <c r="BH40" s="25"/>
      <c r="BI40" s="25">
        <f t="shared" si="73"/>
        <v>0</v>
      </c>
      <c r="BJ40" s="25"/>
      <c r="BK40" s="25"/>
      <c r="BL40" s="25"/>
      <c r="BM40" s="25"/>
      <c r="BN40" s="23"/>
      <c r="BO40" s="23"/>
      <c r="BP40" s="25"/>
      <c r="BQ40" s="25"/>
      <c r="BR40" s="25">
        <f t="shared" si="74"/>
        <v>0</v>
      </c>
      <c r="BS40" s="25"/>
      <c r="BT40" s="25"/>
      <c r="BU40" s="25"/>
      <c r="BV40" s="25"/>
      <c r="BW40" s="25"/>
      <c r="BX40" s="40">
        <v>2</v>
      </c>
      <c r="BY40" s="13">
        <f t="shared" si="76"/>
        <v>4</v>
      </c>
      <c r="BZ40" s="13">
        <f t="shared" si="77"/>
        <v>0</v>
      </c>
      <c r="CA40" s="13">
        <f t="shared" si="78"/>
        <v>3</v>
      </c>
      <c r="CB40" s="13">
        <f t="shared" si="79"/>
        <v>0</v>
      </c>
      <c r="CC40" s="13">
        <f t="shared" si="80"/>
        <v>1</v>
      </c>
      <c r="CD40" s="13">
        <f t="shared" si="81"/>
        <v>0</v>
      </c>
      <c r="CE40" s="13">
        <f t="shared" si="82"/>
        <v>0</v>
      </c>
      <c r="CF40" s="16">
        <f t="shared" si="83"/>
        <v>0</v>
      </c>
      <c r="CG40" s="30"/>
      <c r="CH40" s="6">
        <f>LARGE($CI$4:$CI$35,2)</f>
        <v>13</v>
      </c>
      <c r="CQ40" s="41"/>
      <c r="CR40" s="8">
        <f t="shared" si="15"/>
        <v>0</v>
      </c>
      <c r="CS40" s="8">
        <f t="shared" si="16"/>
        <v>0</v>
      </c>
      <c r="CT40" s="8">
        <f t="shared" si="17"/>
        <v>0</v>
      </c>
      <c r="CU40" s="8">
        <f t="shared" si="18"/>
        <v>0</v>
      </c>
      <c r="CV40" s="8">
        <f t="shared" si="19"/>
        <v>0</v>
      </c>
      <c r="CW40" s="8">
        <f t="shared" si="20"/>
        <v>0</v>
      </c>
      <c r="CX40" s="41"/>
      <c r="CY40" s="8">
        <f t="shared" si="21"/>
        <v>0</v>
      </c>
      <c r="CZ40" s="8">
        <f t="shared" si="22"/>
        <v>0</v>
      </c>
      <c r="DA40" s="8">
        <f t="shared" si="23"/>
        <v>0</v>
      </c>
      <c r="DB40" s="8">
        <f t="shared" si="24"/>
        <v>0</v>
      </c>
      <c r="DC40" s="8">
        <f t="shared" si="25"/>
        <v>0</v>
      </c>
      <c r="DD40" s="8">
        <f t="shared" si="26"/>
        <v>0</v>
      </c>
      <c r="DF40" s="8">
        <f t="shared" si="27"/>
        <v>0</v>
      </c>
      <c r="DG40" s="8">
        <f t="shared" si="28"/>
        <v>0</v>
      </c>
      <c r="DH40" s="8">
        <f t="shared" si="29"/>
        <v>0</v>
      </c>
      <c r="DI40" s="8">
        <f t="shared" si="30"/>
        <v>0</v>
      </c>
      <c r="DJ40" s="8">
        <f t="shared" si="31"/>
        <v>0</v>
      </c>
      <c r="DK40" s="8">
        <f t="shared" si="32"/>
        <v>0</v>
      </c>
      <c r="DM40" s="8">
        <f t="shared" si="33"/>
        <v>0</v>
      </c>
      <c r="DN40" s="8">
        <f t="shared" si="34"/>
        <v>0</v>
      </c>
      <c r="DO40" s="8">
        <f t="shared" si="35"/>
        <v>0</v>
      </c>
      <c r="DP40" s="8">
        <f t="shared" si="36"/>
        <v>0</v>
      </c>
      <c r="DQ40" s="8">
        <f t="shared" si="37"/>
        <v>0</v>
      </c>
      <c r="DR40" s="8">
        <f t="shared" si="38"/>
        <v>0</v>
      </c>
      <c r="DT40" s="8">
        <f t="shared" si="39"/>
        <v>0</v>
      </c>
      <c r="DU40" s="8">
        <f t="shared" si="40"/>
        <v>0</v>
      </c>
      <c r="DV40" s="8">
        <f t="shared" si="41"/>
        <v>0</v>
      </c>
      <c r="DW40" s="8">
        <f t="shared" si="42"/>
        <v>0</v>
      </c>
      <c r="DX40" s="8">
        <f t="shared" si="43"/>
        <v>0</v>
      </c>
      <c r="DY40" s="8">
        <f t="shared" si="44"/>
        <v>0</v>
      </c>
      <c r="EA40" s="8">
        <f t="shared" si="45"/>
        <v>0</v>
      </c>
      <c r="EB40" s="8">
        <f t="shared" si="46"/>
        <v>0</v>
      </c>
      <c r="EC40" s="8">
        <f t="shared" si="47"/>
        <v>0</v>
      </c>
      <c r="ED40" s="8">
        <f t="shared" si="48"/>
        <v>0</v>
      </c>
      <c r="EE40" s="8">
        <f t="shared" si="49"/>
        <v>0</v>
      </c>
      <c r="EF40" s="8">
        <f t="shared" si="50"/>
        <v>0</v>
      </c>
      <c r="EH40" s="8">
        <f t="shared" si="51"/>
        <v>0</v>
      </c>
      <c r="EI40" s="8">
        <f t="shared" si="52"/>
        <v>0</v>
      </c>
      <c r="EJ40" s="8">
        <f t="shared" si="53"/>
        <v>0</v>
      </c>
      <c r="EK40" s="8">
        <f t="shared" si="54"/>
        <v>0</v>
      </c>
      <c r="EL40" s="8">
        <f t="shared" si="55"/>
        <v>0</v>
      </c>
      <c r="EM40" s="8">
        <f t="shared" si="56"/>
        <v>0</v>
      </c>
      <c r="EO40" s="8">
        <f t="shared" si="57"/>
        <v>0</v>
      </c>
      <c r="EP40" s="8">
        <f t="shared" si="58"/>
        <v>0</v>
      </c>
      <c r="EQ40" s="8">
        <f t="shared" si="59"/>
        <v>0</v>
      </c>
      <c r="ER40" s="8">
        <f t="shared" si="60"/>
        <v>0</v>
      </c>
      <c r="ES40" s="8">
        <f t="shared" si="61"/>
        <v>0</v>
      </c>
      <c r="ET40" s="8">
        <f t="shared" si="62"/>
        <v>0</v>
      </c>
    </row>
    <row r="41" spans="2:150" x14ac:dyDescent="0.2">
      <c r="B41" s="23" t="str">
        <f t="shared" si="63"/>
        <v>Sacred Foundry</v>
      </c>
      <c r="C41" s="23" t="str">
        <f t="shared" si="64"/>
        <v/>
      </c>
      <c r="D41" s="23" t="str">
        <f t="shared" si="65"/>
        <v/>
      </c>
      <c r="E41" s="23" t="str">
        <f t="shared" si="66"/>
        <v/>
      </c>
      <c r="F41" s="23" t="str">
        <f t="shared" si="67"/>
        <v/>
      </c>
      <c r="G41" s="23" t="str">
        <f t="shared" si="68"/>
        <v/>
      </c>
      <c r="H41" s="23" t="str">
        <f t="shared" si="69"/>
        <v/>
      </c>
      <c r="I41" s="23"/>
      <c r="J41" s="23"/>
      <c r="K41" s="23"/>
      <c r="L41" s="23"/>
      <c r="N41" s="23" t="s">
        <v>193</v>
      </c>
      <c r="O41" s="25"/>
      <c r="P41" s="25"/>
      <c r="Q41" s="25" t="s">
        <v>92</v>
      </c>
      <c r="R41" s="25"/>
      <c r="S41" s="23"/>
      <c r="T41" s="23"/>
      <c r="U41" s="25"/>
      <c r="V41" s="25"/>
      <c r="W41" s="25">
        <f t="shared" si="14"/>
        <v>0</v>
      </c>
      <c r="X41" s="25"/>
      <c r="Y41" s="25"/>
      <c r="Z41" s="25"/>
      <c r="AA41" s="25"/>
      <c r="AB41" s="25"/>
      <c r="AC41" s="25"/>
      <c r="AD41" s="23"/>
      <c r="AE41" s="23"/>
      <c r="AF41" s="25"/>
      <c r="AG41" s="25"/>
      <c r="AH41" s="25">
        <f t="shared" si="70"/>
        <v>0</v>
      </c>
      <c r="AI41" s="25"/>
      <c r="AJ41" s="25"/>
      <c r="AK41" s="25"/>
      <c r="AL41" s="25"/>
      <c r="AM41" s="23"/>
      <c r="AN41" s="23"/>
      <c r="AO41" s="25"/>
      <c r="AP41" s="25"/>
      <c r="AQ41" s="25">
        <f t="shared" si="71"/>
        <v>0</v>
      </c>
      <c r="AR41" s="25"/>
      <c r="AS41" s="25"/>
      <c r="AT41" s="25"/>
      <c r="AU41" s="25"/>
      <c r="AV41" s="23"/>
      <c r="AW41" s="23"/>
      <c r="AX41" s="25"/>
      <c r="AY41" s="25"/>
      <c r="AZ41" s="25">
        <f t="shared" si="72"/>
        <v>0</v>
      </c>
      <c r="BA41" s="25"/>
      <c r="BB41" s="25"/>
      <c r="BC41" s="25"/>
      <c r="BD41" s="25"/>
      <c r="BE41" s="23"/>
      <c r="BF41" s="23"/>
      <c r="BG41" s="25"/>
      <c r="BH41" s="25"/>
      <c r="BI41" s="25">
        <f t="shared" si="73"/>
        <v>0</v>
      </c>
      <c r="BJ41" s="25"/>
      <c r="BK41" s="25"/>
      <c r="BL41" s="25"/>
      <c r="BM41" s="25"/>
      <c r="BN41" s="23"/>
      <c r="BO41" s="23"/>
      <c r="BP41" s="25"/>
      <c r="BQ41" s="25"/>
      <c r="BR41" s="25">
        <f t="shared" si="74"/>
        <v>0</v>
      </c>
      <c r="BS41" s="25"/>
      <c r="BT41" s="25"/>
      <c r="BU41" s="25"/>
      <c r="BV41" s="25"/>
      <c r="BW41" s="25"/>
      <c r="BX41" s="40">
        <v>3</v>
      </c>
      <c r="BY41" s="13">
        <f t="shared" si="76"/>
        <v>4</v>
      </c>
      <c r="BZ41" s="13">
        <f t="shared" si="77"/>
        <v>1</v>
      </c>
      <c r="CA41" s="13">
        <f t="shared" si="78"/>
        <v>5</v>
      </c>
      <c r="CB41" s="13">
        <f t="shared" si="79"/>
        <v>0</v>
      </c>
      <c r="CC41" s="13">
        <f t="shared" si="80"/>
        <v>3</v>
      </c>
      <c r="CD41" s="13">
        <f t="shared" si="81"/>
        <v>0</v>
      </c>
      <c r="CE41" s="13">
        <f t="shared" si="82"/>
        <v>0</v>
      </c>
      <c r="CF41" s="16">
        <f t="shared" si="83"/>
        <v>0</v>
      </c>
      <c r="CG41" s="30"/>
      <c r="CH41" s="6">
        <f>LARGE($CI$4:$CI$35,3)</f>
        <v>10</v>
      </c>
      <c r="CQ41" s="41"/>
      <c r="CR41" s="8">
        <f t="shared" si="15"/>
        <v>0</v>
      </c>
      <c r="CS41" s="8">
        <f t="shared" si="16"/>
        <v>0</v>
      </c>
      <c r="CT41" s="8">
        <f t="shared" si="17"/>
        <v>0</v>
      </c>
      <c r="CU41" s="8">
        <f t="shared" si="18"/>
        <v>0</v>
      </c>
      <c r="CV41" s="8">
        <f t="shared" si="19"/>
        <v>0</v>
      </c>
      <c r="CW41" s="8">
        <f t="shared" si="20"/>
        <v>0</v>
      </c>
      <c r="CX41" s="41"/>
      <c r="CY41" s="8">
        <f t="shared" si="21"/>
        <v>0</v>
      </c>
      <c r="CZ41" s="8">
        <f t="shared" si="22"/>
        <v>0</v>
      </c>
      <c r="DA41" s="8">
        <f t="shared" si="23"/>
        <v>0</v>
      </c>
      <c r="DB41" s="8">
        <f t="shared" si="24"/>
        <v>0</v>
      </c>
      <c r="DC41" s="8">
        <f t="shared" si="25"/>
        <v>0</v>
      </c>
      <c r="DD41" s="8">
        <f t="shared" si="26"/>
        <v>0</v>
      </c>
      <c r="DF41" s="8">
        <f t="shared" si="27"/>
        <v>0</v>
      </c>
      <c r="DG41" s="8">
        <f t="shared" si="28"/>
        <v>0</v>
      </c>
      <c r="DH41" s="8">
        <f t="shared" si="29"/>
        <v>0</v>
      </c>
      <c r="DI41" s="8">
        <f t="shared" si="30"/>
        <v>0</v>
      </c>
      <c r="DJ41" s="8">
        <f t="shared" si="31"/>
        <v>0</v>
      </c>
      <c r="DK41" s="8">
        <f t="shared" si="32"/>
        <v>0</v>
      </c>
      <c r="DM41" s="8">
        <f t="shared" si="33"/>
        <v>0</v>
      </c>
      <c r="DN41" s="8">
        <f t="shared" si="34"/>
        <v>0</v>
      </c>
      <c r="DO41" s="8">
        <f t="shared" si="35"/>
        <v>0</v>
      </c>
      <c r="DP41" s="8">
        <f t="shared" si="36"/>
        <v>0</v>
      </c>
      <c r="DQ41" s="8">
        <f t="shared" si="37"/>
        <v>0</v>
      </c>
      <c r="DR41" s="8">
        <f t="shared" si="38"/>
        <v>0</v>
      </c>
      <c r="DT41" s="8">
        <f t="shared" si="39"/>
        <v>0</v>
      </c>
      <c r="DU41" s="8">
        <f t="shared" si="40"/>
        <v>0</v>
      </c>
      <c r="DV41" s="8">
        <f t="shared" si="41"/>
        <v>0</v>
      </c>
      <c r="DW41" s="8">
        <f t="shared" si="42"/>
        <v>0</v>
      </c>
      <c r="DX41" s="8">
        <f t="shared" si="43"/>
        <v>0</v>
      </c>
      <c r="DY41" s="8">
        <f t="shared" si="44"/>
        <v>0</v>
      </c>
      <c r="EA41" s="8">
        <f t="shared" si="45"/>
        <v>0</v>
      </c>
      <c r="EB41" s="8">
        <f t="shared" si="46"/>
        <v>0</v>
      </c>
      <c r="EC41" s="8">
        <f t="shared" si="47"/>
        <v>0</v>
      </c>
      <c r="ED41" s="8">
        <f t="shared" si="48"/>
        <v>0</v>
      </c>
      <c r="EE41" s="8">
        <f t="shared" si="49"/>
        <v>0</v>
      </c>
      <c r="EF41" s="8">
        <f t="shared" si="50"/>
        <v>0</v>
      </c>
      <c r="EH41" s="8">
        <f t="shared" si="51"/>
        <v>0</v>
      </c>
      <c r="EI41" s="8">
        <f t="shared" si="52"/>
        <v>0</v>
      </c>
      <c r="EJ41" s="8">
        <f t="shared" si="53"/>
        <v>0</v>
      </c>
      <c r="EK41" s="8">
        <f t="shared" si="54"/>
        <v>0</v>
      </c>
      <c r="EL41" s="8">
        <f t="shared" si="55"/>
        <v>0</v>
      </c>
      <c r="EM41" s="8">
        <f t="shared" si="56"/>
        <v>0</v>
      </c>
      <c r="EO41" s="8">
        <f t="shared" si="57"/>
        <v>0</v>
      </c>
      <c r="EP41" s="8">
        <f t="shared" si="58"/>
        <v>0</v>
      </c>
      <c r="EQ41" s="8">
        <f t="shared" si="59"/>
        <v>0</v>
      </c>
      <c r="ER41" s="8">
        <f t="shared" si="60"/>
        <v>0</v>
      </c>
      <c r="ES41" s="8">
        <f t="shared" si="61"/>
        <v>0</v>
      </c>
      <c r="ET41" s="8">
        <f t="shared" si="62"/>
        <v>0</v>
      </c>
    </row>
    <row r="42" spans="2:150" x14ac:dyDescent="0.2">
      <c r="B42" s="23" t="str">
        <f t="shared" si="63"/>
        <v>Secluded Steppe</v>
      </c>
      <c r="C42" s="23" t="str">
        <f t="shared" si="64"/>
        <v/>
      </c>
      <c r="D42" s="23" t="str">
        <f t="shared" si="65"/>
        <v/>
      </c>
      <c r="E42" s="23" t="str">
        <f t="shared" si="66"/>
        <v/>
      </c>
      <c r="F42" s="23" t="str">
        <f t="shared" si="67"/>
        <v/>
      </c>
      <c r="G42" s="23" t="str">
        <f t="shared" si="68"/>
        <v/>
      </c>
      <c r="H42" s="23" t="str">
        <f t="shared" si="69"/>
        <v/>
      </c>
      <c r="I42" s="23"/>
      <c r="J42" s="23"/>
      <c r="K42" s="23"/>
      <c r="L42" s="23"/>
      <c r="N42" s="23" t="s">
        <v>194</v>
      </c>
      <c r="O42" s="25"/>
      <c r="P42" s="25"/>
      <c r="Q42" s="25"/>
      <c r="R42" s="25"/>
      <c r="S42" s="23"/>
      <c r="T42" s="23"/>
      <c r="U42" s="25"/>
      <c r="V42" s="25"/>
      <c r="W42" s="25">
        <f t="shared" si="14"/>
        <v>0</v>
      </c>
      <c r="X42" s="25"/>
      <c r="Y42" s="25"/>
      <c r="Z42" s="25"/>
      <c r="AA42" s="25"/>
      <c r="AB42" s="25"/>
      <c r="AC42" s="25"/>
      <c r="AD42" s="23"/>
      <c r="AE42" s="23"/>
      <c r="AF42" s="25"/>
      <c r="AG42" s="25"/>
      <c r="AH42" s="25">
        <f t="shared" si="70"/>
        <v>0</v>
      </c>
      <c r="AI42" s="25"/>
      <c r="AJ42" s="25"/>
      <c r="AK42" s="25"/>
      <c r="AL42" s="25"/>
      <c r="AM42" s="23"/>
      <c r="AN42" s="23"/>
      <c r="AO42" s="25"/>
      <c r="AP42" s="25"/>
      <c r="AQ42" s="25">
        <f t="shared" si="71"/>
        <v>0</v>
      </c>
      <c r="AR42" s="25"/>
      <c r="AS42" s="25"/>
      <c r="AT42" s="25"/>
      <c r="AU42" s="25"/>
      <c r="AV42" s="23"/>
      <c r="AW42" s="23"/>
      <c r="AX42" s="25"/>
      <c r="AY42" s="25"/>
      <c r="AZ42" s="25">
        <f t="shared" si="72"/>
        <v>0</v>
      </c>
      <c r="BA42" s="25"/>
      <c r="BB42" s="25"/>
      <c r="BC42" s="25"/>
      <c r="BD42" s="25"/>
      <c r="BE42" s="23"/>
      <c r="BF42" s="23"/>
      <c r="BG42" s="25"/>
      <c r="BH42" s="25"/>
      <c r="BI42" s="25">
        <f t="shared" si="73"/>
        <v>0</v>
      </c>
      <c r="BJ42" s="25"/>
      <c r="BK42" s="25"/>
      <c r="BL42" s="25"/>
      <c r="BM42" s="25"/>
      <c r="BN42" s="23"/>
      <c r="BO42" s="23"/>
      <c r="BP42" s="25"/>
      <c r="BQ42" s="25"/>
      <c r="BR42" s="25">
        <f t="shared" si="74"/>
        <v>0</v>
      </c>
      <c r="BS42" s="25"/>
      <c r="BT42" s="25"/>
      <c r="BU42" s="25"/>
      <c r="BV42" s="25"/>
      <c r="BW42" s="25"/>
      <c r="BX42" s="40">
        <v>4</v>
      </c>
      <c r="BY42" s="13">
        <f t="shared" si="76"/>
        <v>2</v>
      </c>
      <c r="BZ42" s="13">
        <f t="shared" si="77"/>
        <v>1</v>
      </c>
      <c r="CA42" s="13">
        <f t="shared" si="78"/>
        <v>8</v>
      </c>
      <c r="CB42" s="13">
        <f t="shared" si="79"/>
        <v>0</v>
      </c>
      <c r="CC42" s="13">
        <f t="shared" si="80"/>
        <v>2</v>
      </c>
      <c r="CD42" s="13">
        <f t="shared" si="81"/>
        <v>0</v>
      </c>
      <c r="CE42" s="13">
        <f t="shared" si="82"/>
        <v>0</v>
      </c>
      <c r="CF42" s="16">
        <f t="shared" si="83"/>
        <v>0</v>
      </c>
      <c r="CG42" s="30"/>
      <c r="CH42" s="6">
        <f>LARGE($CI$4:$CI$35,4)</f>
        <v>8</v>
      </c>
      <c r="CQ42" s="41"/>
      <c r="CR42" s="8">
        <f t="shared" si="15"/>
        <v>0</v>
      </c>
      <c r="CS42" s="8">
        <f t="shared" si="16"/>
        <v>0</v>
      </c>
      <c r="CT42" s="8">
        <f t="shared" si="17"/>
        <v>0</v>
      </c>
      <c r="CU42" s="8">
        <f t="shared" si="18"/>
        <v>0</v>
      </c>
      <c r="CV42" s="8">
        <f t="shared" si="19"/>
        <v>0</v>
      </c>
      <c r="CW42" s="8">
        <f t="shared" si="20"/>
        <v>0</v>
      </c>
      <c r="CX42" s="41"/>
      <c r="CY42" s="8">
        <f t="shared" si="21"/>
        <v>0</v>
      </c>
      <c r="CZ42" s="8">
        <f t="shared" si="22"/>
        <v>0</v>
      </c>
      <c r="DA42" s="8">
        <f t="shared" si="23"/>
        <v>0</v>
      </c>
      <c r="DB42" s="8">
        <f t="shared" si="24"/>
        <v>0</v>
      </c>
      <c r="DC42" s="8">
        <f t="shared" si="25"/>
        <v>0</v>
      </c>
      <c r="DD42" s="8">
        <f t="shared" si="26"/>
        <v>0</v>
      </c>
      <c r="DF42" s="8">
        <f t="shared" si="27"/>
        <v>0</v>
      </c>
      <c r="DG42" s="8">
        <f t="shared" si="28"/>
        <v>0</v>
      </c>
      <c r="DH42" s="8">
        <f t="shared" si="29"/>
        <v>0</v>
      </c>
      <c r="DI42" s="8">
        <f t="shared" si="30"/>
        <v>0</v>
      </c>
      <c r="DJ42" s="8">
        <f t="shared" si="31"/>
        <v>0</v>
      </c>
      <c r="DK42" s="8">
        <f t="shared" si="32"/>
        <v>0</v>
      </c>
      <c r="DM42" s="8">
        <f t="shared" si="33"/>
        <v>0</v>
      </c>
      <c r="DN42" s="8">
        <f t="shared" si="34"/>
        <v>0</v>
      </c>
      <c r="DO42" s="8">
        <f t="shared" si="35"/>
        <v>0</v>
      </c>
      <c r="DP42" s="8">
        <f t="shared" si="36"/>
        <v>0</v>
      </c>
      <c r="DQ42" s="8">
        <f t="shared" si="37"/>
        <v>0</v>
      </c>
      <c r="DR42" s="8">
        <f t="shared" si="38"/>
        <v>0</v>
      </c>
      <c r="DT42" s="8">
        <f t="shared" si="39"/>
        <v>0</v>
      </c>
      <c r="DU42" s="8">
        <f t="shared" si="40"/>
        <v>0</v>
      </c>
      <c r="DV42" s="8">
        <f t="shared" si="41"/>
        <v>0</v>
      </c>
      <c r="DW42" s="8">
        <f t="shared" si="42"/>
        <v>0</v>
      </c>
      <c r="DX42" s="8">
        <f t="shared" si="43"/>
        <v>0</v>
      </c>
      <c r="DY42" s="8">
        <f t="shared" si="44"/>
        <v>0</v>
      </c>
      <c r="EA42" s="8">
        <f t="shared" si="45"/>
        <v>0</v>
      </c>
      <c r="EB42" s="8">
        <f t="shared" si="46"/>
        <v>0</v>
      </c>
      <c r="EC42" s="8">
        <f t="shared" si="47"/>
        <v>0</v>
      </c>
      <c r="ED42" s="8">
        <f t="shared" si="48"/>
        <v>0</v>
      </c>
      <c r="EE42" s="8">
        <f t="shared" si="49"/>
        <v>0</v>
      </c>
      <c r="EF42" s="8">
        <f t="shared" si="50"/>
        <v>0</v>
      </c>
      <c r="EH42" s="8">
        <f t="shared" si="51"/>
        <v>0</v>
      </c>
      <c r="EI42" s="8">
        <f t="shared" si="52"/>
        <v>0</v>
      </c>
      <c r="EJ42" s="8">
        <f t="shared" si="53"/>
        <v>0</v>
      </c>
      <c r="EK42" s="8">
        <f t="shared" si="54"/>
        <v>0</v>
      </c>
      <c r="EL42" s="8">
        <f t="shared" si="55"/>
        <v>0</v>
      </c>
      <c r="EM42" s="8">
        <f t="shared" si="56"/>
        <v>0</v>
      </c>
      <c r="EO42" s="8">
        <f t="shared" si="57"/>
        <v>0</v>
      </c>
      <c r="EP42" s="8">
        <f t="shared" si="58"/>
        <v>0</v>
      </c>
      <c r="EQ42" s="8">
        <f t="shared" si="59"/>
        <v>0</v>
      </c>
      <c r="ER42" s="8">
        <f t="shared" si="60"/>
        <v>0</v>
      </c>
      <c r="ES42" s="8">
        <f t="shared" si="61"/>
        <v>0</v>
      </c>
      <c r="ET42" s="8">
        <f t="shared" si="62"/>
        <v>0</v>
      </c>
    </row>
    <row r="43" spans="2:150" x14ac:dyDescent="0.2">
      <c r="B43" s="23" t="str">
        <f t="shared" si="63"/>
        <v>Tectonic Edge</v>
      </c>
      <c r="C43" s="23" t="str">
        <f t="shared" si="64"/>
        <v/>
      </c>
      <c r="D43" s="23" t="str">
        <f t="shared" si="65"/>
        <v/>
      </c>
      <c r="E43" s="23" t="str">
        <f t="shared" si="66"/>
        <v/>
      </c>
      <c r="F43" s="23" t="str">
        <f t="shared" si="67"/>
        <v/>
      </c>
      <c r="G43" s="23" t="str">
        <f t="shared" si="68"/>
        <v/>
      </c>
      <c r="H43" s="23" t="str">
        <f t="shared" si="69"/>
        <v/>
      </c>
      <c r="I43" s="23"/>
      <c r="J43" s="23"/>
      <c r="K43" s="23"/>
      <c r="L43" s="23"/>
      <c r="N43" s="23" t="s">
        <v>195</v>
      </c>
      <c r="O43" s="25"/>
      <c r="P43" s="25"/>
      <c r="Q43" s="25"/>
      <c r="R43" s="25"/>
      <c r="S43" s="23"/>
      <c r="T43" s="23"/>
      <c r="U43" s="25"/>
      <c r="V43" s="25"/>
      <c r="W43" s="25">
        <f t="shared" si="14"/>
        <v>0</v>
      </c>
      <c r="X43" s="25"/>
      <c r="Y43" s="25"/>
      <c r="Z43" s="25"/>
      <c r="AA43" s="25"/>
      <c r="AB43" s="25"/>
      <c r="AC43" s="25"/>
      <c r="AD43" s="23"/>
      <c r="AE43" s="23"/>
      <c r="AF43" s="25"/>
      <c r="AG43" s="25"/>
      <c r="AH43" s="25">
        <f t="shared" si="70"/>
        <v>0</v>
      </c>
      <c r="AI43" s="25"/>
      <c r="AJ43" s="25"/>
      <c r="AK43" s="25"/>
      <c r="AL43" s="25"/>
      <c r="AM43" s="23"/>
      <c r="AN43" s="23"/>
      <c r="AO43" s="25"/>
      <c r="AP43" s="25"/>
      <c r="AQ43" s="25">
        <f t="shared" si="71"/>
        <v>0</v>
      </c>
      <c r="AR43" s="25"/>
      <c r="AS43" s="25"/>
      <c r="AT43" s="25"/>
      <c r="AU43" s="25"/>
      <c r="AV43" s="23"/>
      <c r="AW43" s="23"/>
      <c r="AX43" s="25"/>
      <c r="AY43" s="25"/>
      <c r="AZ43" s="25">
        <f t="shared" si="72"/>
        <v>0</v>
      </c>
      <c r="BA43" s="25"/>
      <c r="BB43" s="25"/>
      <c r="BC43" s="25"/>
      <c r="BD43" s="25"/>
      <c r="BE43" s="23"/>
      <c r="BF43" s="23"/>
      <c r="BG43" s="25"/>
      <c r="BH43" s="25"/>
      <c r="BI43" s="25">
        <f t="shared" si="73"/>
        <v>0</v>
      </c>
      <c r="BJ43" s="25"/>
      <c r="BK43" s="25"/>
      <c r="BL43" s="25"/>
      <c r="BM43" s="25"/>
      <c r="BN43" s="23"/>
      <c r="BO43" s="23"/>
      <c r="BP43" s="25"/>
      <c r="BQ43" s="25"/>
      <c r="BR43" s="25">
        <f t="shared" si="74"/>
        <v>0</v>
      </c>
      <c r="BS43" s="25"/>
      <c r="BT43" s="25"/>
      <c r="BU43" s="25"/>
      <c r="BV43" s="25"/>
      <c r="BW43" s="25"/>
      <c r="BX43" s="40">
        <v>5</v>
      </c>
      <c r="BY43" s="13">
        <f t="shared" si="76"/>
        <v>0</v>
      </c>
      <c r="BZ43" s="13">
        <f t="shared" si="77"/>
        <v>3</v>
      </c>
      <c r="CA43" s="13">
        <f t="shared" si="78"/>
        <v>3</v>
      </c>
      <c r="CB43" s="13">
        <f t="shared" si="79"/>
        <v>0</v>
      </c>
      <c r="CC43" s="13">
        <f t="shared" si="80"/>
        <v>0</v>
      </c>
      <c r="CD43" s="13">
        <f t="shared" si="81"/>
        <v>0</v>
      </c>
      <c r="CE43" s="13">
        <f t="shared" si="82"/>
        <v>0</v>
      </c>
      <c r="CF43" s="16">
        <f t="shared" si="83"/>
        <v>0</v>
      </c>
      <c r="CG43" s="30"/>
      <c r="CH43" s="6">
        <f>LARGE($CI$4:$CI$35,5)</f>
        <v>0</v>
      </c>
      <c r="CQ43" s="41"/>
      <c r="CR43" s="8">
        <f t="shared" si="15"/>
        <v>0</v>
      </c>
      <c r="CS43" s="8">
        <f t="shared" si="16"/>
        <v>0</v>
      </c>
      <c r="CT43" s="8">
        <f t="shared" si="17"/>
        <v>0</v>
      </c>
      <c r="CU43" s="8">
        <f t="shared" si="18"/>
        <v>0</v>
      </c>
      <c r="CV43" s="8">
        <f t="shared" si="19"/>
        <v>0</v>
      </c>
      <c r="CW43" s="8">
        <f t="shared" si="20"/>
        <v>0</v>
      </c>
      <c r="CX43" s="41"/>
      <c r="CY43" s="8">
        <f t="shared" si="21"/>
        <v>0</v>
      </c>
      <c r="CZ43" s="8">
        <f t="shared" si="22"/>
        <v>0</v>
      </c>
      <c r="DA43" s="8">
        <f t="shared" si="23"/>
        <v>0</v>
      </c>
      <c r="DB43" s="8">
        <f t="shared" si="24"/>
        <v>0</v>
      </c>
      <c r="DC43" s="8">
        <f t="shared" si="25"/>
        <v>0</v>
      </c>
      <c r="DD43" s="8">
        <f t="shared" si="26"/>
        <v>0</v>
      </c>
      <c r="DF43" s="8">
        <f t="shared" si="27"/>
        <v>0</v>
      </c>
      <c r="DG43" s="8">
        <f t="shared" si="28"/>
        <v>0</v>
      </c>
      <c r="DH43" s="8">
        <f t="shared" si="29"/>
        <v>0</v>
      </c>
      <c r="DI43" s="8">
        <f t="shared" si="30"/>
        <v>0</v>
      </c>
      <c r="DJ43" s="8">
        <f t="shared" si="31"/>
        <v>0</v>
      </c>
      <c r="DK43" s="8">
        <f t="shared" si="32"/>
        <v>0</v>
      </c>
      <c r="DM43" s="8">
        <f t="shared" si="33"/>
        <v>0</v>
      </c>
      <c r="DN43" s="8">
        <f t="shared" si="34"/>
        <v>0</v>
      </c>
      <c r="DO43" s="8">
        <f t="shared" si="35"/>
        <v>0</v>
      </c>
      <c r="DP43" s="8">
        <f t="shared" si="36"/>
        <v>0</v>
      </c>
      <c r="DQ43" s="8">
        <f t="shared" si="37"/>
        <v>0</v>
      </c>
      <c r="DR43" s="8">
        <f t="shared" si="38"/>
        <v>0</v>
      </c>
      <c r="DT43" s="8">
        <f t="shared" si="39"/>
        <v>0</v>
      </c>
      <c r="DU43" s="8">
        <f t="shared" si="40"/>
        <v>0</v>
      </c>
      <c r="DV43" s="8">
        <f t="shared" si="41"/>
        <v>0</v>
      </c>
      <c r="DW43" s="8">
        <f t="shared" si="42"/>
        <v>0</v>
      </c>
      <c r="DX43" s="8">
        <f t="shared" si="43"/>
        <v>0</v>
      </c>
      <c r="DY43" s="8">
        <f t="shared" si="44"/>
        <v>0</v>
      </c>
      <c r="EA43" s="8">
        <f t="shared" si="45"/>
        <v>0</v>
      </c>
      <c r="EB43" s="8">
        <f t="shared" si="46"/>
        <v>0</v>
      </c>
      <c r="EC43" s="8">
        <f t="shared" si="47"/>
        <v>0</v>
      </c>
      <c r="ED43" s="8">
        <f t="shared" si="48"/>
        <v>0</v>
      </c>
      <c r="EE43" s="8">
        <f t="shared" si="49"/>
        <v>0</v>
      </c>
      <c r="EF43" s="8">
        <f t="shared" si="50"/>
        <v>0</v>
      </c>
      <c r="EH43" s="8">
        <f t="shared" si="51"/>
        <v>0</v>
      </c>
      <c r="EI43" s="8">
        <f t="shared" si="52"/>
        <v>0</v>
      </c>
      <c r="EJ43" s="8">
        <f t="shared" si="53"/>
        <v>0</v>
      </c>
      <c r="EK43" s="8">
        <f t="shared" si="54"/>
        <v>0</v>
      </c>
      <c r="EL43" s="8">
        <f t="shared" si="55"/>
        <v>0</v>
      </c>
      <c r="EM43" s="8">
        <f t="shared" si="56"/>
        <v>0</v>
      </c>
      <c r="EO43" s="8">
        <f t="shared" si="57"/>
        <v>0</v>
      </c>
      <c r="EP43" s="8">
        <f t="shared" si="58"/>
        <v>0</v>
      </c>
      <c r="EQ43" s="8">
        <f t="shared" si="59"/>
        <v>0</v>
      </c>
      <c r="ER43" s="8">
        <f t="shared" si="60"/>
        <v>0</v>
      </c>
      <c r="ES43" s="8">
        <f t="shared" si="61"/>
        <v>0</v>
      </c>
      <c r="ET43" s="8">
        <f t="shared" si="62"/>
        <v>0</v>
      </c>
    </row>
    <row r="44" spans="2:150" x14ac:dyDescent="0.2">
      <c r="B44" s="23" t="str">
        <f t="shared" si="63"/>
        <v>Temple of the False God</v>
      </c>
      <c r="C44" s="23" t="str">
        <f t="shared" si="64"/>
        <v/>
      </c>
      <c r="D44" s="23" t="str">
        <f t="shared" si="65"/>
        <v/>
      </c>
      <c r="E44" s="23" t="str">
        <f t="shared" si="66"/>
        <v/>
      </c>
      <c r="F44" s="23" t="str">
        <f t="shared" si="67"/>
        <v/>
      </c>
      <c r="G44" s="23" t="str">
        <f t="shared" si="68"/>
        <v/>
      </c>
      <c r="H44" s="23" t="str">
        <f t="shared" si="69"/>
        <v/>
      </c>
      <c r="I44" s="23"/>
      <c r="J44" s="23"/>
      <c r="K44" s="23"/>
      <c r="L44" s="23"/>
      <c r="N44" s="23" t="s">
        <v>196</v>
      </c>
      <c r="O44" s="25"/>
      <c r="P44" s="25"/>
      <c r="Q44" s="25"/>
      <c r="R44" s="25"/>
      <c r="S44" s="23"/>
      <c r="T44" s="23"/>
      <c r="U44" s="25"/>
      <c r="V44" s="25"/>
      <c r="W44" s="25">
        <f t="shared" si="14"/>
        <v>0</v>
      </c>
      <c r="X44" s="25"/>
      <c r="Y44" s="25"/>
      <c r="Z44" s="25"/>
      <c r="AA44" s="25"/>
      <c r="AB44" s="25"/>
      <c r="AC44" s="25"/>
      <c r="AD44" s="23"/>
      <c r="AE44" s="23"/>
      <c r="AF44" s="25"/>
      <c r="AG44" s="25"/>
      <c r="AH44" s="25">
        <f t="shared" si="70"/>
        <v>0</v>
      </c>
      <c r="AI44" s="25"/>
      <c r="AJ44" s="25"/>
      <c r="AK44" s="25"/>
      <c r="AL44" s="25"/>
      <c r="AM44" s="23"/>
      <c r="AN44" s="23"/>
      <c r="AO44" s="25"/>
      <c r="AP44" s="25"/>
      <c r="AQ44" s="25">
        <f t="shared" si="71"/>
        <v>0</v>
      </c>
      <c r="AR44" s="25"/>
      <c r="AS44" s="25"/>
      <c r="AT44" s="25"/>
      <c r="AU44" s="25"/>
      <c r="AV44" s="23"/>
      <c r="AW44" s="23"/>
      <c r="AX44" s="25"/>
      <c r="AY44" s="25"/>
      <c r="AZ44" s="25">
        <f t="shared" si="72"/>
        <v>0</v>
      </c>
      <c r="BA44" s="25"/>
      <c r="BB44" s="25"/>
      <c r="BC44" s="25"/>
      <c r="BD44" s="25"/>
      <c r="BE44" s="23"/>
      <c r="BF44" s="23"/>
      <c r="BG44" s="25"/>
      <c r="BH44" s="25"/>
      <c r="BI44" s="25">
        <f t="shared" si="73"/>
        <v>0</v>
      </c>
      <c r="BJ44" s="25"/>
      <c r="BK44" s="25"/>
      <c r="BL44" s="25"/>
      <c r="BM44" s="25"/>
      <c r="BN44" s="23"/>
      <c r="BO44" s="23"/>
      <c r="BP44" s="25"/>
      <c r="BQ44" s="25"/>
      <c r="BR44" s="25">
        <f t="shared" si="74"/>
        <v>0</v>
      </c>
      <c r="BS44" s="25"/>
      <c r="BT44" s="25"/>
      <c r="BU44" s="25"/>
      <c r="BV44" s="25"/>
      <c r="BW44" s="25"/>
      <c r="BX44" s="40">
        <v>6</v>
      </c>
      <c r="BY44" s="13">
        <f t="shared" si="76"/>
        <v>1</v>
      </c>
      <c r="BZ44" s="13">
        <f t="shared" si="77"/>
        <v>1</v>
      </c>
      <c r="CA44" s="13">
        <f t="shared" si="78"/>
        <v>7</v>
      </c>
      <c r="CB44" s="13">
        <f t="shared" si="79"/>
        <v>0</v>
      </c>
      <c r="CC44" s="13">
        <f t="shared" si="80"/>
        <v>1</v>
      </c>
      <c r="CD44" s="13">
        <f t="shared" si="81"/>
        <v>0</v>
      </c>
      <c r="CE44" s="13">
        <f t="shared" si="82"/>
        <v>0</v>
      </c>
      <c r="CF44" s="16">
        <f t="shared" si="83"/>
        <v>0</v>
      </c>
      <c r="CG44" s="30"/>
      <c r="CH44" s="6">
        <f>LARGE($CI$4:$CI$35,6)</f>
        <v>0</v>
      </c>
      <c r="CQ44" s="41"/>
      <c r="CR44" s="8">
        <f t="shared" si="15"/>
        <v>0</v>
      </c>
      <c r="CS44" s="8">
        <f t="shared" si="16"/>
        <v>0</v>
      </c>
      <c r="CT44" s="8">
        <f t="shared" si="17"/>
        <v>0</v>
      </c>
      <c r="CU44" s="8">
        <f t="shared" si="18"/>
        <v>0</v>
      </c>
      <c r="CV44" s="8">
        <f t="shared" si="19"/>
        <v>0</v>
      </c>
      <c r="CW44" s="8">
        <f t="shared" si="20"/>
        <v>0</v>
      </c>
      <c r="CX44" s="41"/>
      <c r="CY44" s="8">
        <f t="shared" si="21"/>
        <v>0</v>
      </c>
      <c r="CZ44" s="8">
        <f t="shared" si="22"/>
        <v>0</v>
      </c>
      <c r="DA44" s="8">
        <f t="shared" si="23"/>
        <v>0</v>
      </c>
      <c r="DB44" s="8">
        <f t="shared" si="24"/>
        <v>0</v>
      </c>
      <c r="DC44" s="8">
        <f t="shared" si="25"/>
        <v>0</v>
      </c>
      <c r="DD44" s="8">
        <f t="shared" si="26"/>
        <v>0</v>
      </c>
      <c r="DF44" s="8">
        <f t="shared" si="27"/>
        <v>0</v>
      </c>
      <c r="DG44" s="8">
        <f t="shared" si="28"/>
        <v>0</v>
      </c>
      <c r="DH44" s="8">
        <f t="shared" si="29"/>
        <v>0</v>
      </c>
      <c r="DI44" s="8">
        <f t="shared" si="30"/>
        <v>0</v>
      </c>
      <c r="DJ44" s="8">
        <f t="shared" si="31"/>
        <v>0</v>
      </c>
      <c r="DK44" s="8">
        <f t="shared" si="32"/>
        <v>0</v>
      </c>
      <c r="DM44" s="8">
        <f t="shared" si="33"/>
        <v>0</v>
      </c>
      <c r="DN44" s="8">
        <f t="shared" si="34"/>
        <v>0</v>
      </c>
      <c r="DO44" s="8">
        <f t="shared" si="35"/>
        <v>0</v>
      </c>
      <c r="DP44" s="8">
        <f t="shared" si="36"/>
        <v>0</v>
      </c>
      <c r="DQ44" s="8">
        <f t="shared" si="37"/>
        <v>0</v>
      </c>
      <c r="DR44" s="8">
        <f t="shared" si="38"/>
        <v>0</v>
      </c>
      <c r="DT44" s="8">
        <f t="shared" si="39"/>
        <v>0</v>
      </c>
      <c r="DU44" s="8">
        <f t="shared" si="40"/>
        <v>0</v>
      </c>
      <c r="DV44" s="8">
        <f t="shared" si="41"/>
        <v>0</v>
      </c>
      <c r="DW44" s="8">
        <f t="shared" si="42"/>
        <v>0</v>
      </c>
      <c r="DX44" s="8">
        <f t="shared" si="43"/>
        <v>0</v>
      </c>
      <c r="DY44" s="8">
        <f t="shared" si="44"/>
        <v>0</v>
      </c>
      <c r="EA44" s="8">
        <f t="shared" si="45"/>
        <v>0</v>
      </c>
      <c r="EB44" s="8">
        <f t="shared" si="46"/>
        <v>0</v>
      </c>
      <c r="EC44" s="8">
        <f t="shared" si="47"/>
        <v>0</v>
      </c>
      <c r="ED44" s="8">
        <f t="shared" si="48"/>
        <v>0</v>
      </c>
      <c r="EE44" s="8">
        <f t="shared" si="49"/>
        <v>0</v>
      </c>
      <c r="EF44" s="8">
        <f t="shared" si="50"/>
        <v>0</v>
      </c>
      <c r="EH44" s="8">
        <f t="shared" si="51"/>
        <v>0</v>
      </c>
      <c r="EI44" s="8">
        <f t="shared" si="52"/>
        <v>0</v>
      </c>
      <c r="EJ44" s="8">
        <f t="shared" si="53"/>
        <v>0</v>
      </c>
      <c r="EK44" s="8">
        <f t="shared" si="54"/>
        <v>0</v>
      </c>
      <c r="EL44" s="8">
        <f t="shared" si="55"/>
        <v>0</v>
      </c>
      <c r="EM44" s="8">
        <f t="shared" si="56"/>
        <v>0</v>
      </c>
      <c r="EO44" s="8">
        <f t="shared" si="57"/>
        <v>0</v>
      </c>
      <c r="EP44" s="8">
        <f t="shared" si="58"/>
        <v>0</v>
      </c>
      <c r="EQ44" s="8">
        <f t="shared" si="59"/>
        <v>0</v>
      </c>
      <c r="ER44" s="8">
        <f t="shared" si="60"/>
        <v>0</v>
      </c>
      <c r="ES44" s="8">
        <f t="shared" si="61"/>
        <v>0</v>
      </c>
      <c r="ET44" s="8">
        <f t="shared" si="62"/>
        <v>0</v>
      </c>
    </row>
    <row r="45" spans="2:150" x14ac:dyDescent="0.2">
      <c r="B45" s="23" t="str">
        <f t="shared" si="63"/>
        <v>Temple of Triumph</v>
      </c>
      <c r="C45" s="23" t="str">
        <f t="shared" si="64"/>
        <v/>
      </c>
      <c r="D45" s="23" t="str">
        <f t="shared" si="65"/>
        <v/>
      </c>
      <c r="E45" s="23" t="str">
        <f t="shared" si="66"/>
        <v/>
      </c>
      <c r="F45" s="23" t="str">
        <f t="shared" si="67"/>
        <v/>
      </c>
      <c r="G45" s="23" t="str">
        <f t="shared" si="68"/>
        <v/>
      </c>
      <c r="H45" s="23" t="str">
        <f t="shared" si="69"/>
        <v/>
      </c>
      <c r="I45" s="23"/>
      <c r="J45" s="23"/>
      <c r="K45" s="23"/>
      <c r="L45" s="23"/>
      <c r="N45" s="23" t="s">
        <v>197</v>
      </c>
      <c r="O45" s="25" t="s">
        <v>92</v>
      </c>
      <c r="P45" s="25"/>
      <c r="Q45" s="25"/>
      <c r="R45" s="25"/>
      <c r="S45" s="23"/>
      <c r="T45" s="23"/>
      <c r="U45" s="25"/>
      <c r="V45" s="25"/>
      <c r="W45" s="25">
        <f t="shared" si="14"/>
        <v>0</v>
      </c>
      <c r="X45" s="25"/>
      <c r="Y45" s="25"/>
      <c r="Z45" s="25"/>
      <c r="AA45" s="25"/>
      <c r="AB45" s="25"/>
      <c r="AC45" s="25"/>
      <c r="AD45" s="23"/>
      <c r="AE45" s="23"/>
      <c r="AF45" s="25"/>
      <c r="AG45" s="25"/>
      <c r="AH45" s="25">
        <f t="shared" si="70"/>
        <v>0</v>
      </c>
      <c r="AI45" s="25"/>
      <c r="AJ45" s="25"/>
      <c r="AK45" s="25"/>
      <c r="AL45" s="25"/>
      <c r="AM45" s="23"/>
      <c r="AN45" s="23"/>
      <c r="AO45" s="25"/>
      <c r="AP45" s="25"/>
      <c r="AQ45" s="25">
        <f t="shared" si="71"/>
        <v>0</v>
      </c>
      <c r="AR45" s="25"/>
      <c r="AS45" s="25"/>
      <c r="AT45" s="25"/>
      <c r="AU45" s="25"/>
      <c r="AV45" s="23"/>
      <c r="AW45" s="23"/>
      <c r="AX45" s="25"/>
      <c r="AY45" s="25"/>
      <c r="AZ45" s="25">
        <f t="shared" si="72"/>
        <v>0</v>
      </c>
      <c r="BA45" s="25"/>
      <c r="BB45" s="25"/>
      <c r="BC45" s="25"/>
      <c r="BD45" s="25"/>
      <c r="BE45" s="23"/>
      <c r="BF45" s="23"/>
      <c r="BG45" s="25"/>
      <c r="BH45" s="25"/>
      <c r="BI45" s="25">
        <f t="shared" si="73"/>
        <v>0</v>
      </c>
      <c r="BJ45" s="25"/>
      <c r="BK45" s="25"/>
      <c r="BL45" s="25"/>
      <c r="BM45" s="25"/>
      <c r="BN45" s="23"/>
      <c r="BO45" s="23"/>
      <c r="BP45" s="25"/>
      <c r="BQ45" s="25"/>
      <c r="BR45" s="25">
        <f t="shared" si="74"/>
        <v>0</v>
      </c>
      <c r="BS45" s="25"/>
      <c r="BT45" s="25"/>
      <c r="BU45" s="25"/>
      <c r="BV45" s="25"/>
      <c r="BW45" s="25"/>
      <c r="BX45" s="40">
        <v>7</v>
      </c>
      <c r="BY45" s="13">
        <f t="shared" si="76"/>
        <v>0</v>
      </c>
      <c r="BZ45" s="13">
        <f t="shared" si="77"/>
        <v>2</v>
      </c>
      <c r="CA45" s="13">
        <f t="shared" si="78"/>
        <v>2</v>
      </c>
      <c r="CB45" s="13">
        <f t="shared" si="79"/>
        <v>0</v>
      </c>
      <c r="CC45" s="13">
        <f t="shared" si="80"/>
        <v>1</v>
      </c>
      <c r="CD45" s="13">
        <f t="shared" si="81"/>
        <v>0</v>
      </c>
      <c r="CE45" s="13">
        <f t="shared" si="82"/>
        <v>0</v>
      </c>
      <c r="CF45" s="16">
        <f t="shared" si="83"/>
        <v>0</v>
      </c>
      <c r="CH45" s="6">
        <f>LARGE($CI$4:$CI$35,7)</f>
        <v>0</v>
      </c>
      <c r="CQ45" s="41"/>
      <c r="CR45" s="8">
        <f t="shared" si="15"/>
        <v>0</v>
      </c>
      <c r="CS45" s="8">
        <f t="shared" si="16"/>
        <v>0</v>
      </c>
      <c r="CT45" s="8">
        <f t="shared" si="17"/>
        <v>0</v>
      </c>
      <c r="CU45" s="8">
        <f t="shared" si="18"/>
        <v>0</v>
      </c>
      <c r="CV45" s="8">
        <f t="shared" si="19"/>
        <v>0</v>
      </c>
      <c r="CW45" s="8">
        <f t="shared" si="20"/>
        <v>0</v>
      </c>
      <c r="CX45" s="41"/>
      <c r="CY45" s="8">
        <f t="shared" si="21"/>
        <v>0</v>
      </c>
      <c r="CZ45" s="8">
        <f t="shared" si="22"/>
        <v>0</v>
      </c>
      <c r="DA45" s="8">
        <f t="shared" si="23"/>
        <v>0</v>
      </c>
      <c r="DB45" s="8">
        <f t="shared" si="24"/>
        <v>0</v>
      </c>
      <c r="DC45" s="8">
        <f t="shared" si="25"/>
        <v>0</v>
      </c>
      <c r="DD45" s="8">
        <f t="shared" si="26"/>
        <v>0</v>
      </c>
      <c r="DF45" s="8">
        <f t="shared" si="27"/>
        <v>0</v>
      </c>
      <c r="DG45" s="8">
        <f t="shared" si="28"/>
        <v>0</v>
      </c>
      <c r="DH45" s="8">
        <f t="shared" si="29"/>
        <v>0</v>
      </c>
      <c r="DI45" s="8">
        <f t="shared" si="30"/>
        <v>0</v>
      </c>
      <c r="DJ45" s="8">
        <f t="shared" si="31"/>
        <v>0</v>
      </c>
      <c r="DK45" s="8">
        <f t="shared" si="32"/>
        <v>0</v>
      </c>
      <c r="DM45" s="8">
        <f t="shared" si="33"/>
        <v>0</v>
      </c>
      <c r="DN45" s="8">
        <f t="shared" si="34"/>
        <v>0</v>
      </c>
      <c r="DO45" s="8">
        <f t="shared" si="35"/>
        <v>0</v>
      </c>
      <c r="DP45" s="8">
        <f t="shared" si="36"/>
        <v>0</v>
      </c>
      <c r="DQ45" s="8">
        <f t="shared" si="37"/>
        <v>0</v>
      </c>
      <c r="DR45" s="8">
        <f t="shared" si="38"/>
        <v>0</v>
      </c>
      <c r="DT45" s="8">
        <f t="shared" si="39"/>
        <v>0</v>
      </c>
      <c r="DU45" s="8">
        <f t="shared" si="40"/>
        <v>0</v>
      </c>
      <c r="DV45" s="8">
        <f t="shared" si="41"/>
        <v>0</v>
      </c>
      <c r="DW45" s="8">
        <f t="shared" si="42"/>
        <v>0</v>
      </c>
      <c r="DX45" s="8">
        <f t="shared" si="43"/>
        <v>0</v>
      </c>
      <c r="DY45" s="8">
        <f t="shared" si="44"/>
        <v>0</v>
      </c>
      <c r="EA45" s="8">
        <f t="shared" si="45"/>
        <v>0</v>
      </c>
      <c r="EB45" s="8">
        <f t="shared" si="46"/>
        <v>0</v>
      </c>
      <c r="EC45" s="8">
        <f t="shared" si="47"/>
        <v>0</v>
      </c>
      <c r="ED45" s="8">
        <f t="shared" si="48"/>
        <v>0</v>
      </c>
      <c r="EE45" s="8">
        <f t="shared" si="49"/>
        <v>0</v>
      </c>
      <c r="EF45" s="8">
        <f t="shared" si="50"/>
        <v>0</v>
      </c>
      <c r="EH45" s="8">
        <f t="shared" si="51"/>
        <v>0</v>
      </c>
      <c r="EI45" s="8">
        <f t="shared" si="52"/>
        <v>0</v>
      </c>
      <c r="EJ45" s="8">
        <f t="shared" si="53"/>
        <v>0</v>
      </c>
      <c r="EK45" s="8">
        <f t="shared" si="54"/>
        <v>0</v>
      </c>
      <c r="EL45" s="8">
        <f t="shared" si="55"/>
        <v>0</v>
      </c>
      <c r="EM45" s="8">
        <f t="shared" si="56"/>
        <v>0</v>
      </c>
      <c r="EO45" s="8">
        <f t="shared" si="57"/>
        <v>0</v>
      </c>
      <c r="EP45" s="8">
        <f t="shared" si="58"/>
        <v>0</v>
      </c>
      <c r="EQ45" s="8">
        <f t="shared" si="59"/>
        <v>0</v>
      </c>
      <c r="ER45" s="8">
        <f t="shared" si="60"/>
        <v>0</v>
      </c>
      <c r="ES45" s="8">
        <f t="shared" si="61"/>
        <v>0</v>
      </c>
      <c r="ET45" s="8">
        <f t="shared" si="62"/>
        <v>0</v>
      </c>
    </row>
    <row r="46" spans="2:150" x14ac:dyDescent="0.2">
      <c r="B46" s="23" t="str">
        <f t="shared" si="63"/>
        <v>Terramorphic Expanse</v>
      </c>
      <c r="C46" s="23" t="str">
        <f t="shared" si="64"/>
        <v/>
      </c>
      <c r="D46" s="23" t="str">
        <f t="shared" si="65"/>
        <v/>
      </c>
      <c r="E46" s="23" t="str">
        <f t="shared" si="66"/>
        <v/>
      </c>
      <c r="F46" s="23" t="str">
        <f t="shared" si="67"/>
        <v/>
      </c>
      <c r="G46" s="23" t="str">
        <f t="shared" si="68"/>
        <v/>
      </c>
      <c r="H46" s="23" t="str">
        <f t="shared" si="69"/>
        <v/>
      </c>
      <c r="I46" s="23"/>
      <c r="J46" s="23"/>
      <c r="K46" s="23"/>
      <c r="L46" s="23"/>
      <c r="N46" s="23" t="s">
        <v>198</v>
      </c>
      <c r="O46" s="25" t="s">
        <v>92</v>
      </c>
      <c r="P46" s="25"/>
      <c r="Q46" s="25"/>
      <c r="R46" s="25"/>
      <c r="S46" s="23"/>
      <c r="T46" s="23"/>
      <c r="U46" s="25"/>
      <c r="V46" s="25"/>
      <c r="W46" s="25">
        <f t="shared" si="14"/>
        <v>0</v>
      </c>
      <c r="X46" s="25"/>
      <c r="Y46" s="25"/>
      <c r="Z46" s="25"/>
      <c r="AA46" s="25"/>
      <c r="AB46" s="25"/>
      <c r="AC46" s="25"/>
      <c r="AD46" s="23"/>
      <c r="AE46" s="23"/>
      <c r="AF46" s="25"/>
      <c r="AG46" s="25"/>
      <c r="AH46" s="25">
        <f t="shared" si="70"/>
        <v>0</v>
      </c>
      <c r="AI46" s="25"/>
      <c r="AJ46" s="25"/>
      <c r="AK46" s="25"/>
      <c r="AL46" s="25"/>
      <c r="AM46" s="23"/>
      <c r="AN46" s="23"/>
      <c r="AO46" s="25"/>
      <c r="AP46" s="25"/>
      <c r="AQ46" s="25">
        <f t="shared" si="71"/>
        <v>0</v>
      </c>
      <c r="AR46" s="25"/>
      <c r="AS46" s="25"/>
      <c r="AT46" s="25"/>
      <c r="AU46" s="25"/>
      <c r="AV46" s="23"/>
      <c r="AW46" s="23"/>
      <c r="AX46" s="25"/>
      <c r="AY46" s="25"/>
      <c r="AZ46" s="25">
        <f t="shared" si="72"/>
        <v>0</v>
      </c>
      <c r="BA46" s="25"/>
      <c r="BB46" s="25"/>
      <c r="BC46" s="25"/>
      <c r="BD46" s="25"/>
      <c r="BE46" s="23"/>
      <c r="BF46" s="23"/>
      <c r="BG46" s="25"/>
      <c r="BH46" s="25"/>
      <c r="BI46" s="25">
        <f t="shared" si="73"/>
        <v>0</v>
      </c>
      <c r="BJ46" s="25"/>
      <c r="BK46" s="25"/>
      <c r="BL46" s="25"/>
      <c r="BM46" s="25"/>
      <c r="BN46" s="23"/>
      <c r="BO46" s="23"/>
      <c r="BP46" s="25"/>
      <c r="BQ46" s="25"/>
      <c r="BR46" s="25">
        <f t="shared" si="74"/>
        <v>0</v>
      </c>
      <c r="BS46" s="25"/>
      <c r="BT46" s="25"/>
      <c r="BU46" s="25"/>
      <c r="BV46" s="25"/>
      <c r="BW46" s="25"/>
      <c r="BX46" s="40">
        <v>8</v>
      </c>
      <c r="BY46" s="13">
        <f t="shared" si="76"/>
        <v>0</v>
      </c>
      <c r="BZ46" s="13">
        <f t="shared" si="77"/>
        <v>1</v>
      </c>
      <c r="CA46" s="13">
        <f t="shared" si="78"/>
        <v>0</v>
      </c>
      <c r="CB46" s="13">
        <f t="shared" si="79"/>
        <v>0</v>
      </c>
      <c r="CC46" s="13">
        <f t="shared" si="80"/>
        <v>0</v>
      </c>
      <c r="CD46" s="13">
        <f t="shared" si="81"/>
        <v>0</v>
      </c>
      <c r="CE46" s="13">
        <f t="shared" si="82"/>
        <v>0</v>
      </c>
      <c r="CF46" s="16">
        <f t="shared" si="83"/>
        <v>0</v>
      </c>
      <c r="CH46" s="6">
        <f>LARGE($CI$4:$CI$35,8)</f>
        <v>0</v>
      </c>
      <c r="CQ46" s="41"/>
      <c r="CR46" s="8">
        <f t="shared" si="15"/>
        <v>0</v>
      </c>
      <c r="CS46" s="8">
        <f t="shared" si="16"/>
        <v>0</v>
      </c>
      <c r="CT46" s="8">
        <f t="shared" si="17"/>
        <v>0</v>
      </c>
      <c r="CU46" s="8">
        <f t="shared" si="18"/>
        <v>0</v>
      </c>
      <c r="CV46" s="8">
        <f t="shared" si="19"/>
        <v>0</v>
      </c>
      <c r="CW46" s="8">
        <f t="shared" si="20"/>
        <v>0</v>
      </c>
      <c r="CX46" s="41"/>
      <c r="CY46" s="8">
        <f t="shared" si="21"/>
        <v>0</v>
      </c>
      <c r="CZ46" s="8">
        <f t="shared" si="22"/>
        <v>0</v>
      </c>
      <c r="DA46" s="8">
        <f t="shared" si="23"/>
        <v>0</v>
      </c>
      <c r="DB46" s="8">
        <f t="shared" si="24"/>
        <v>0</v>
      </c>
      <c r="DC46" s="8">
        <f t="shared" si="25"/>
        <v>0</v>
      </c>
      <c r="DD46" s="8">
        <f t="shared" si="26"/>
        <v>0</v>
      </c>
      <c r="DF46" s="8">
        <f t="shared" si="27"/>
        <v>0</v>
      </c>
      <c r="DG46" s="8">
        <f t="shared" si="28"/>
        <v>0</v>
      </c>
      <c r="DH46" s="8">
        <f t="shared" si="29"/>
        <v>0</v>
      </c>
      <c r="DI46" s="8">
        <f t="shared" si="30"/>
        <v>0</v>
      </c>
      <c r="DJ46" s="8">
        <f t="shared" si="31"/>
        <v>0</v>
      </c>
      <c r="DK46" s="8">
        <f t="shared" si="32"/>
        <v>0</v>
      </c>
      <c r="DM46" s="8">
        <f t="shared" si="33"/>
        <v>0</v>
      </c>
      <c r="DN46" s="8">
        <f t="shared" si="34"/>
        <v>0</v>
      </c>
      <c r="DO46" s="8">
        <f t="shared" si="35"/>
        <v>0</v>
      </c>
      <c r="DP46" s="8">
        <f t="shared" si="36"/>
        <v>0</v>
      </c>
      <c r="DQ46" s="8">
        <f t="shared" si="37"/>
        <v>0</v>
      </c>
      <c r="DR46" s="8">
        <f t="shared" si="38"/>
        <v>0</v>
      </c>
      <c r="DT46" s="8">
        <f t="shared" si="39"/>
        <v>0</v>
      </c>
      <c r="DU46" s="8">
        <f t="shared" si="40"/>
        <v>0</v>
      </c>
      <c r="DV46" s="8">
        <f t="shared" si="41"/>
        <v>0</v>
      </c>
      <c r="DW46" s="8">
        <f t="shared" si="42"/>
        <v>0</v>
      </c>
      <c r="DX46" s="8">
        <f t="shared" si="43"/>
        <v>0</v>
      </c>
      <c r="DY46" s="8">
        <f t="shared" si="44"/>
        <v>0</v>
      </c>
      <c r="EA46" s="8">
        <f t="shared" si="45"/>
        <v>0</v>
      </c>
      <c r="EB46" s="8">
        <f t="shared" si="46"/>
        <v>0</v>
      </c>
      <c r="EC46" s="8">
        <f t="shared" si="47"/>
        <v>0</v>
      </c>
      <c r="ED46" s="8">
        <f t="shared" si="48"/>
        <v>0</v>
      </c>
      <c r="EE46" s="8">
        <f t="shared" si="49"/>
        <v>0</v>
      </c>
      <c r="EF46" s="8">
        <f t="shared" si="50"/>
        <v>0</v>
      </c>
      <c r="EH46" s="8">
        <f t="shared" si="51"/>
        <v>0</v>
      </c>
      <c r="EI46" s="8">
        <f t="shared" si="52"/>
        <v>0</v>
      </c>
      <c r="EJ46" s="8">
        <f t="shared" si="53"/>
        <v>0</v>
      </c>
      <c r="EK46" s="8">
        <f t="shared" si="54"/>
        <v>0</v>
      </c>
      <c r="EL46" s="8">
        <f t="shared" si="55"/>
        <v>0</v>
      </c>
      <c r="EM46" s="8">
        <f t="shared" si="56"/>
        <v>0</v>
      </c>
      <c r="EO46" s="8">
        <f t="shared" si="57"/>
        <v>0</v>
      </c>
      <c r="EP46" s="8">
        <f t="shared" si="58"/>
        <v>0</v>
      </c>
      <c r="EQ46" s="8">
        <f t="shared" si="59"/>
        <v>0</v>
      </c>
      <c r="ER46" s="8">
        <f t="shared" si="60"/>
        <v>0</v>
      </c>
      <c r="ES46" s="8">
        <f t="shared" si="61"/>
        <v>0</v>
      </c>
      <c r="ET46" s="8">
        <f t="shared" si="62"/>
        <v>0</v>
      </c>
    </row>
    <row r="47" spans="2:150" x14ac:dyDescent="0.2">
      <c r="B47" s="23" t="str">
        <f t="shared" si="63"/>
        <v/>
      </c>
      <c r="C47" s="23" t="str">
        <f t="shared" si="64"/>
        <v/>
      </c>
      <c r="D47" s="23" t="str">
        <f t="shared" si="65"/>
        <v/>
      </c>
      <c r="E47" s="23" t="str">
        <f t="shared" si="66"/>
        <v/>
      </c>
      <c r="F47" s="23" t="str">
        <f t="shared" si="67"/>
        <v/>
      </c>
      <c r="G47" s="23" t="str">
        <f t="shared" si="68"/>
        <v/>
      </c>
      <c r="H47" s="23" t="str">
        <f t="shared" si="69"/>
        <v/>
      </c>
      <c r="I47" s="23"/>
      <c r="J47" s="23"/>
      <c r="K47" s="23"/>
      <c r="L47" s="23"/>
      <c r="N47" s="23"/>
      <c r="O47" s="25"/>
      <c r="P47" s="25"/>
      <c r="Q47" s="25"/>
      <c r="R47" s="25"/>
      <c r="S47" s="23"/>
      <c r="T47" s="23"/>
      <c r="U47" s="25"/>
      <c r="V47" s="25"/>
      <c r="W47" s="25">
        <f t="shared" si="14"/>
        <v>0</v>
      </c>
      <c r="X47" s="25"/>
      <c r="Y47" s="25"/>
      <c r="Z47" s="25"/>
      <c r="AA47" s="25"/>
      <c r="AB47" s="25"/>
      <c r="AC47" s="25"/>
      <c r="AD47" s="23"/>
      <c r="AE47" s="23"/>
      <c r="AF47" s="25"/>
      <c r="AG47" s="25"/>
      <c r="AH47" s="25">
        <f t="shared" si="70"/>
        <v>0</v>
      </c>
      <c r="AI47" s="25"/>
      <c r="AJ47" s="25"/>
      <c r="AK47" s="25"/>
      <c r="AL47" s="25"/>
      <c r="AM47" s="23"/>
      <c r="AN47" s="23"/>
      <c r="AO47" s="25"/>
      <c r="AP47" s="25"/>
      <c r="AQ47" s="25">
        <f t="shared" si="71"/>
        <v>0</v>
      </c>
      <c r="AR47" s="25"/>
      <c r="AS47" s="25"/>
      <c r="AT47" s="25"/>
      <c r="AU47" s="25"/>
      <c r="AV47" s="23"/>
      <c r="AW47" s="23"/>
      <c r="AX47" s="25"/>
      <c r="AY47" s="25"/>
      <c r="AZ47" s="25">
        <f t="shared" si="72"/>
        <v>0</v>
      </c>
      <c r="BA47" s="25"/>
      <c r="BB47" s="25"/>
      <c r="BC47" s="25"/>
      <c r="BD47" s="25"/>
      <c r="BE47" s="23"/>
      <c r="BF47" s="23"/>
      <c r="BG47" s="25"/>
      <c r="BH47" s="25"/>
      <c r="BI47" s="25">
        <f t="shared" si="73"/>
        <v>0</v>
      </c>
      <c r="BJ47" s="25"/>
      <c r="BK47" s="25"/>
      <c r="BL47" s="25"/>
      <c r="BM47" s="25"/>
      <c r="BN47" s="23"/>
      <c r="BO47" s="23"/>
      <c r="BP47" s="25"/>
      <c r="BQ47" s="25"/>
      <c r="BR47" s="25">
        <f t="shared" si="74"/>
        <v>0</v>
      </c>
      <c r="BS47" s="25"/>
      <c r="BT47" s="25"/>
      <c r="BU47" s="25"/>
      <c r="BV47" s="25"/>
      <c r="BW47" s="25"/>
      <c r="BX47" s="40">
        <v>9</v>
      </c>
      <c r="BY47" s="13">
        <f t="shared" si="76"/>
        <v>0</v>
      </c>
      <c r="BZ47" s="13">
        <f t="shared" si="77"/>
        <v>0</v>
      </c>
      <c r="CA47" s="13">
        <f t="shared" si="78"/>
        <v>1</v>
      </c>
      <c r="CB47" s="13">
        <f t="shared" si="79"/>
        <v>0</v>
      </c>
      <c r="CC47" s="13">
        <f t="shared" si="80"/>
        <v>0</v>
      </c>
      <c r="CD47" s="13">
        <f t="shared" si="81"/>
        <v>0</v>
      </c>
      <c r="CE47" s="13">
        <f t="shared" si="82"/>
        <v>0</v>
      </c>
      <c r="CF47" s="16">
        <f t="shared" si="83"/>
        <v>0</v>
      </c>
      <c r="CQ47" s="41"/>
      <c r="CR47" s="8">
        <f t="shared" si="15"/>
        <v>0</v>
      </c>
      <c r="CS47" s="8">
        <f t="shared" si="16"/>
        <v>0</v>
      </c>
      <c r="CT47" s="8">
        <f t="shared" si="17"/>
        <v>0</v>
      </c>
      <c r="CU47" s="8">
        <f t="shared" si="18"/>
        <v>0</v>
      </c>
      <c r="CV47" s="8">
        <f t="shared" si="19"/>
        <v>0</v>
      </c>
      <c r="CW47" s="8">
        <f t="shared" si="20"/>
        <v>0</v>
      </c>
      <c r="CX47" s="41"/>
      <c r="CY47" s="8">
        <f t="shared" si="21"/>
        <v>0</v>
      </c>
      <c r="CZ47" s="8">
        <f t="shared" si="22"/>
        <v>0</v>
      </c>
      <c r="DA47" s="8">
        <f t="shared" si="23"/>
        <v>0</v>
      </c>
      <c r="DB47" s="8">
        <f t="shared" si="24"/>
        <v>0</v>
      </c>
      <c r="DC47" s="8">
        <f t="shared" si="25"/>
        <v>0</v>
      </c>
      <c r="DD47" s="8">
        <f t="shared" si="26"/>
        <v>0</v>
      </c>
      <c r="DF47" s="8">
        <f t="shared" si="27"/>
        <v>0</v>
      </c>
      <c r="DG47" s="8">
        <f t="shared" si="28"/>
        <v>0</v>
      </c>
      <c r="DH47" s="8">
        <f t="shared" si="29"/>
        <v>0</v>
      </c>
      <c r="DI47" s="8">
        <f t="shared" si="30"/>
        <v>0</v>
      </c>
      <c r="DJ47" s="8">
        <f t="shared" si="31"/>
        <v>0</v>
      </c>
      <c r="DK47" s="8">
        <f t="shared" si="32"/>
        <v>0</v>
      </c>
      <c r="DM47" s="8">
        <f t="shared" si="33"/>
        <v>0</v>
      </c>
      <c r="DN47" s="8">
        <f t="shared" si="34"/>
        <v>0</v>
      </c>
      <c r="DO47" s="8">
        <f t="shared" si="35"/>
        <v>0</v>
      </c>
      <c r="DP47" s="8">
        <f t="shared" si="36"/>
        <v>0</v>
      </c>
      <c r="DQ47" s="8">
        <f t="shared" si="37"/>
        <v>0</v>
      </c>
      <c r="DR47" s="8">
        <f t="shared" si="38"/>
        <v>0</v>
      </c>
      <c r="DT47" s="8">
        <f t="shared" si="39"/>
        <v>0</v>
      </c>
      <c r="DU47" s="8">
        <f t="shared" si="40"/>
        <v>0</v>
      </c>
      <c r="DV47" s="8">
        <f t="shared" si="41"/>
        <v>0</v>
      </c>
      <c r="DW47" s="8">
        <f t="shared" si="42"/>
        <v>0</v>
      </c>
      <c r="DX47" s="8">
        <f t="shared" si="43"/>
        <v>0</v>
      </c>
      <c r="DY47" s="8">
        <f t="shared" si="44"/>
        <v>0</v>
      </c>
      <c r="EA47" s="8">
        <f t="shared" si="45"/>
        <v>0</v>
      </c>
      <c r="EB47" s="8">
        <f t="shared" si="46"/>
        <v>0</v>
      </c>
      <c r="EC47" s="8">
        <f t="shared" si="47"/>
        <v>0</v>
      </c>
      <c r="ED47" s="8">
        <f t="shared" si="48"/>
        <v>0</v>
      </c>
      <c r="EE47" s="8">
        <f t="shared" si="49"/>
        <v>0</v>
      </c>
      <c r="EF47" s="8">
        <f t="shared" si="50"/>
        <v>0</v>
      </c>
      <c r="EH47" s="8">
        <f t="shared" si="51"/>
        <v>0</v>
      </c>
      <c r="EI47" s="8">
        <f t="shared" si="52"/>
        <v>0</v>
      </c>
      <c r="EJ47" s="8">
        <f t="shared" si="53"/>
        <v>0</v>
      </c>
      <c r="EK47" s="8">
        <f t="shared" si="54"/>
        <v>0</v>
      </c>
      <c r="EL47" s="8">
        <f t="shared" si="55"/>
        <v>0</v>
      </c>
      <c r="EM47" s="8">
        <f t="shared" si="56"/>
        <v>0</v>
      </c>
      <c r="EO47" s="8">
        <f t="shared" si="57"/>
        <v>0</v>
      </c>
      <c r="EP47" s="8">
        <f t="shared" si="58"/>
        <v>0</v>
      </c>
      <c r="EQ47" s="8">
        <f t="shared" si="59"/>
        <v>0</v>
      </c>
      <c r="ER47" s="8">
        <f t="shared" si="60"/>
        <v>0</v>
      </c>
      <c r="ES47" s="8">
        <f t="shared" si="61"/>
        <v>0</v>
      </c>
      <c r="ET47" s="8">
        <f t="shared" si="62"/>
        <v>0</v>
      </c>
    </row>
    <row r="48" spans="2:150" x14ac:dyDescent="0.2">
      <c r="B48" s="23" t="str">
        <f t="shared" si="63"/>
        <v/>
      </c>
      <c r="C48" s="23" t="str">
        <f t="shared" si="64"/>
        <v/>
      </c>
      <c r="D48" s="23" t="str">
        <f t="shared" si="65"/>
        <v/>
      </c>
      <c r="E48" s="23" t="str">
        <f t="shared" si="66"/>
        <v/>
      </c>
      <c r="F48" s="23" t="str">
        <f t="shared" si="67"/>
        <v/>
      </c>
      <c r="G48" s="23" t="str">
        <f t="shared" si="68"/>
        <v/>
      </c>
      <c r="H48" s="23" t="str">
        <f t="shared" si="69"/>
        <v/>
      </c>
      <c r="I48" s="23"/>
      <c r="J48" s="23"/>
      <c r="K48" s="23"/>
      <c r="L48" s="23"/>
      <c r="N48" s="23"/>
      <c r="O48" s="25"/>
      <c r="P48" s="25"/>
      <c r="Q48" s="25"/>
      <c r="R48" s="25"/>
      <c r="S48" s="23"/>
      <c r="T48" s="23"/>
      <c r="U48" s="25"/>
      <c r="V48" s="25"/>
      <c r="W48" s="25">
        <f t="shared" si="14"/>
        <v>0</v>
      </c>
      <c r="X48" s="25"/>
      <c r="Y48" s="25"/>
      <c r="Z48" s="25"/>
      <c r="AA48" s="25"/>
      <c r="AB48" s="25"/>
      <c r="AC48" s="25"/>
      <c r="AD48" s="23"/>
      <c r="AE48" s="23"/>
      <c r="AF48" s="25"/>
      <c r="AG48" s="25"/>
      <c r="AH48" s="25">
        <f t="shared" si="70"/>
        <v>0</v>
      </c>
      <c r="AI48" s="25"/>
      <c r="AJ48" s="25"/>
      <c r="AK48" s="25"/>
      <c r="AL48" s="25"/>
      <c r="AM48" s="23"/>
      <c r="AN48" s="23"/>
      <c r="AO48" s="25"/>
      <c r="AP48" s="25"/>
      <c r="AQ48" s="25">
        <f t="shared" si="71"/>
        <v>0</v>
      </c>
      <c r="AR48" s="25"/>
      <c r="AS48" s="25"/>
      <c r="AT48" s="25"/>
      <c r="AU48" s="25"/>
      <c r="AV48" s="23"/>
      <c r="AW48" s="23"/>
      <c r="AX48" s="25"/>
      <c r="AY48" s="25"/>
      <c r="AZ48" s="25">
        <f t="shared" si="72"/>
        <v>0</v>
      </c>
      <c r="BA48" s="25"/>
      <c r="BB48" s="25"/>
      <c r="BC48" s="25"/>
      <c r="BD48" s="25"/>
      <c r="BE48" s="23"/>
      <c r="BF48" s="23"/>
      <c r="BG48" s="25"/>
      <c r="BH48" s="25"/>
      <c r="BI48" s="25">
        <f t="shared" si="73"/>
        <v>0</v>
      </c>
      <c r="BJ48" s="25"/>
      <c r="BK48" s="25"/>
      <c r="BL48" s="25"/>
      <c r="BM48" s="25"/>
      <c r="BN48" s="23"/>
      <c r="BO48" s="23"/>
      <c r="BP48" s="25"/>
      <c r="BQ48" s="25"/>
      <c r="BR48" s="25">
        <f t="shared" si="74"/>
        <v>0</v>
      </c>
      <c r="BS48" s="25"/>
      <c r="BT48" s="25"/>
      <c r="BU48" s="25"/>
      <c r="BV48" s="25"/>
      <c r="BW48" s="25"/>
      <c r="BX48" s="40">
        <v>10</v>
      </c>
      <c r="BY48" s="13">
        <f t="shared" si="76"/>
        <v>0</v>
      </c>
      <c r="BZ48" s="13">
        <f t="shared" si="77"/>
        <v>0</v>
      </c>
      <c r="CA48" s="13">
        <f t="shared" si="78"/>
        <v>0</v>
      </c>
      <c r="CB48" s="13">
        <f t="shared" si="79"/>
        <v>0</v>
      </c>
      <c r="CC48" s="13">
        <f t="shared" si="80"/>
        <v>0</v>
      </c>
      <c r="CD48" s="13">
        <f t="shared" si="81"/>
        <v>0</v>
      </c>
      <c r="CE48" s="13">
        <f t="shared" si="82"/>
        <v>0</v>
      </c>
      <c r="CF48" s="16">
        <f t="shared" si="83"/>
        <v>0</v>
      </c>
      <c r="CQ48" s="41"/>
      <c r="CR48" s="8">
        <f t="shared" si="15"/>
        <v>0</v>
      </c>
      <c r="CS48" s="8">
        <f t="shared" si="16"/>
        <v>0</v>
      </c>
      <c r="CT48" s="8">
        <f t="shared" si="17"/>
        <v>0</v>
      </c>
      <c r="CU48" s="8">
        <f t="shared" si="18"/>
        <v>0</v>
      </c>
      <c r="CV48" s="8">
        <f t="shared" si="19"/>
        <v>0</v>
      </c>
      <c r="CW48" s="8">
        <f t="shared" si="20"/>
        <v>0</v>
      </c>
      <c r="CX48" s="41"/>
      <c r="CY48" s="8">
        <f t="shared" si="21"/>
        <v>0</v>
      </c>
      <c r="CZ48" s="8">
        <f t="shared" si="22"/>
        <v>0</v>
      </c>
      <c r="DA48" s="8">
        <f t="shared" si="23"/>
        <v>0</v>
      </c>
      <c r="DB48" s="8">
        <f t="shared" si="24"/>
        <v>0</v>
      </c>
      <c r="DC48" s="8">
        <f t="shared" si="25"/>
        <v>0</v>
      </c>
      <c r="DD48" s="8">
        <f t="shared" si="26"/>
        <v>0</v>
      </c>
      <c r="DF48" s="8">
        <f t="shared" si="27"/>
        <v>0</v>
      </c>
      <c r="DG48" s="8">
        <f t="shared" si="28"/>
        <v>0</v>
      </c>
      <c r="DH48" s="8">
        <f t="shared" si="29"/>
        <v>0</v>
      </c>
      <c r="DI48" s="8">
        <f t="shared" si="30"/>
        <v>0</v>
      </c>
      <c r="DJ48" s="8">
        <f t="shared" si="31"/>
        <v>0</v>
      </c>
      <c r="DK48" s="8">
        <f t="shared" si="32"/>
        <v>0</v>
      </c>
      <c r="DM48" s="8">
        <f t="shared" si="33"/>
        <v>0</v>
      </c>
      <c r="DN48" s="8">
        <f t="shared" si="34"/>
        <v>0</v>
      </c>
      <c r="DO48" s="8">
        <f t="shared" si="35"/>
        <v>0</v>
      </c>
      <c r="DP48" s="8">
        <f t="shared" si="36"/>
        <v>0</v>
      </c>
      <c r="DQ48" s="8">
        <f t="shared" si="37"/>
        <v>0</v>
      </c>
      <c r="DR48" s="8">
        <f t="shared" si="38"/>
        <v>0</v>
      </c>
      <c r="DT48" s="8">
        <f t="shared" si="39"/>
        <v>0</v>
      </c>
      <c r="DU48" s="8">
        <f t="shared" si="40"/>
        <v>0</v>
      </c>
      <c r="DV48" s="8">
        <f t="shared" si="41"/>
        <v>0</v>
      </c>
      <c r="DW48" s="8">
        <f t="shared" si="42"/>
        <v>0</v>
      </c>
      <c r="DX48" s="8">
        <f t="shared" si="43"/>
        <v>0</v>
      </c>
      <c r="DY48" s="8">
        <f t="shared" si="44"/>
        <v>0</v>
      </c>
      <c r="EA48" s="8">
        <f t="shared" si="45"/>
        <v>0</v>
      </c>
      <c r="EB48" s="8">
        <f t="shared" si="46"/>
        <v>0</v>
      </c>
      <c r="EC48" s="8">
        <f t="shared" si="47"/>
        <v>0</v>
      </c>
      <c r="ED48" s="8">
        <f t="shared" si="48"/>
        <v>0</v>
      </c>
      <c r="EE48" s="8">
        <f t="shared" si="49"/>
        <v>0</v>
      </c>
      <c r="EF48" s="8">
        <f t="shared" si="50"/>
        <v>0</v>
      </c>
      <c r="EH48" s="8">
        <f t="shared" si="51"/>
        <v>0</v>
      </c>
      <c r="EI48" s="8">
        <f t="shared" si="52"/>
        <v>0</v>
      </c>
      <c r="EJ48" s="8">
        <f t="shared" si="53"/>
        <v>0</v>
      </c>
      <c r="EK48" s="8">
        <f t="shared" si="54"/>
        <v>0</v>
      </c>
      <c r="EL48" s="8">
        <f t="shared" si="55"/>
        <v>0</v>
      </c>
      <c r="EM48" s="8">
        <f t="shared" si="56"/>
        <v>0</v>
      </c>
      <c r="EO48" s="8">
        <f t="shared" si="57"/>
        <v>0</v>
      </c>
      <c r="EP48" s="8">
        <f t="shared" si="58"/>
        <v>0</v>
      </c>
      <c r="EQ48" s="8">
        <f t="shared" si="59"/>
        <v>0</v>
      </c>
      <c r="ER48" s="8">
        <f t="shared" si="60"/>
        <v>0</v>
      </c>
      <c r="ES48" s="8">
        <f t="shared" si="61"/>
        <v>0</v>
      </c>
      <c r="ET48" s="8">
        <f t="shared" si="62"/>
        <v>0</v>
      </c>
    </row>
    <row r="49" spans="1:150" x14ac:dyDescent="0.2">
      <c r="B49" s="23" t="str">
        <f t="shared" si="63"/>
        <v/>
      </c>
      <c r="C49" s="23" t="str">
        <f t="shared" si="64"/>
        <v/>
      </c>
      <c r="D49" s="23" t="str">
        <f t="shared" si="65"/>
        <v/>
      </c>
      <c r="E49" s="23" t="str">
        <f t="shared" si="66"/>
        <v/>
      </c>
      <c r="F49" s="23" t="str">
        <f t="shared" si="67"/>
        <v/>
      </c>
      <c r="G49" s="23" t="str">
        <f t="shared" si="68"/>
        <v/>
      </c>
      <c r="H49" s="23" t="str">
        <f t="shared" si="69"/>
        <v/>
      </c>
      <c r="I49" s="23"/>
      <c r="J49" s="23"/>
      <c r="K49" s="23"/>
      <c r="L49" s="23"/>
      <c r="N49" s="23"/>
      <c r="O49" s="25"/>
      <c r="P49" s="25"/>
      <c r="Q49" s="25"/>
      <c r="R49" s="25"/>
      <c r="S49" s="23"/>
      <c r="T49" s="23"/>
      <c r="U49" s="25"/>
      <c r="V49" s="25"/>
      <c r="W49" s="25">
        <f t="shared" si="14"/>
        <v>0</v>
      </c>
      <c r="X49" s="25"/>
      <c r="Y49" s="25"/>
      <c r="Z49" s="25"/>
      <c r="AA49" s="25"/>
      <c r="AB49" s="25"/>
      <c r="AC49" s="25"/>
      <c r="AD49" s="23"/>
      <c r="AE49" s="23"/>
      <c r="AF49" s="25"/>
      <c r="AG49" s="25"/>
      <c r="AH49" s="25">
        <f t="shared" si="70"/>
        <v>0</v>
      </c>
      <c r="AI49" s="25"/>
      <c r="AJ49" s="25"/>
      <c r="AK49" s="25"/>
      <c r="AL49" s="25"/>
      <c r="AM49" s="23"/>
      <c r="AN49" s="23"/>
      <c r="AO49" s="25"/>
      <c r="AP49" s="25"/>
      <c r="AQ49" s="25">
        <f t="shared" si="71"/>
        <v>0</v>
      </c>
      <c r="AR49" s="25"/>
      <c r="AS49" s="25"/>
      <c r="AT49" s="25"/>
      <c r="AU49" s="25"/>
      <c r="AV49" s="23"/>
      <c r="AW49" s="23"/>
      <c r="AX49" s="25"/>
      <c r="AY49" s="25"/>
      <c r="AZ49" s="25">
        <f t="shared" si="72"/>
        <v>0</v>
      </c>
      <c r="BA49" s="25"/>
      <c r="BB49" s="25"/>
      <c r="BC49" s="25"/>
      <c r="BD49" s="25"/>
      <c r="BE49" s="23"/>
      <c r="BF49" s="23"/>
      <c r="BG49" s="25"/>
      <c r="BH49" s="25"/>
      <c r="BI49" s="25">
        <f t="shared" si="73"/>
        <v>0</v>
      </c>
      <c r="BJ49" s="25"/>
      <c r="BK49" s="25"/>
      <c r="BL49" s="25"/>
      <c r="BM49" s="25"/>
      <c r="BN49" s="23"/>
      <c r="BO49" s="23"/>
      <c r="BP49" s="25"/>
      <c r="BQ49" s="25"/>
      <c r="BR49" s="25">
        <f t="shared" si="74"/>
        <v>0</v>
      </c>
      <c r="BS49" s="25"/>
      <c r="BT49" s="25"/>
      <c r="BU49" s="25"/>
      <c r="BV49" s="25"/>
      <c r="BW49" s="25"/>
      <c r="BX49" s="40" t="s">
        <v>74</v>
      </c>
      <c r="BY49" s="13">
        <f t="shared" si="76"/>
        <v>0</v>
      </c>
      <c r="BZ49" s="13">
        <f t="shared" si="77"/>
        <v>0</v>
      </c>
      <c r="CA49" s="13">
        <f t="shared" si="78"/>
        <v>0</v>
      </c>
      <c r="CB49" s="13">
        <f t="shared" si="79"/>
        <v>0</v>
      </c>
      <c r="CC49" s="13">
        <f t="shared" si="80"/>
        <v>0</v>
      </c>
      <c r="CD49" s="13">
        <f t="shared" si="81"/>
        <v>0</v>
      </c>
      <c r="CE49" s="13">
        <f t="shared" si="82"/>
        <v>0</v>
      </c>
      <c r="CF49" s="16">
        <f t="shared" si="83"/>
        <v>0</v>
      </c>
      <c r="CQ49" s="41"/>
      <c r="CR49" s="8">
        <f t="shared" si="15"/>
        <v>0</v>
      </c>
      <c r="CS49" s="8">
        <f t="shared" si="16"/>
        <v>0</v>
      </c>
      <c r="CT49" s="8">
        <f t="shared" si="17"/>
        <v>0</v>
      </c>
      <c r="CU49" s="8">
        <f t="shared" si="18"/>
        <v>0</v>
      </c>
      <c r="CV49" s="8">
        <f t="shared" si="19"/>
        <v>0</v>
      </c>
      <c r="CW49" s="8">
        <f t="shared" si="20"/>
        <v>0</v>
      </c>
      <c r="CX49" s="41"/>
      <c r="CY49" s="8">
        <f t="shared" si="21"/>
        <v>0</v>
      </c>
      <c r="CZ49" s="8">
        <f t="shared" si="22"/>
        <v>0</v>
      </c>
      <c r="DA49" s="8">
        <f t="shared" si="23"/>
        <v>0</v>
      </c>
      <c r="DB49" s="8">
        <f t="shared" si="24"/>
        <v>0</v>
      </c>
      <c r="DC49" s="8">
        <f t="shared" si="25"/>
        <v>0</v>
      </c>
      <c r="DD49" s="8">
        <f t="shared" si="26"/>
        <v>0</v>
      </c>
      <c r="DF49" s="8">
        <f t="shared" si="27"/>
        <v>0</v>
      </c>
      <c r="DG49" s="8">
        <f t="shared" si="28"/>
        <v>0</v>
      </c>
      <c r="DH49" s="8">
        <f t="shared" si="29"/>
        <v>0</v>
      </c>
      <c r="DI49" s="8">
        <f t="shared" si="30"/>
        <v>0</v>
      </c>
      <c r="DJ49" s="8">
        <f t="shared" si="31"/>
        <v>0</v>
      </c>
      <c r="DK49" s="8">
        <f t="shared" si="32"/>
        <v>0</v>
      </c>
      <c r="DM49" s="8">
        <f t="shared" si="33"/>
        <v>0</v>
      </c>
      <c r="DN49" s="8">
        <f t="shared" si="34"/>
        <v>0</v>
      </c>
      <c r="DO49" s="8">
        <f t="shared" si="35"/>
        <v>0</v>
      </c>
      <c r="DP49" s="8">
        <f t="shared" si="36"/>
        <v>0</v>
      </c>
      <c r="DQ49" s="8">
        <f t="shared" si="37"/>
        <v>0</v>
      </c>
      <c r="DR49" s="8">
        <f t="shared" si="38"/>
        <v>0</v>
      </c>
      <c r="DT49" s="8">
        <f t="shared" si="39"/>
        <v>0</v>
      </c>
      <c r="DU49" s="8">
        <f t="shared" si="40"/>
        <v>0</v>
      </c>
      <c r="DV49" s="8">
        <f t="shared" si="41"/>
        <v>0</v>
      </c>
      <c r="DW49" s="8">
        <f t="shared" si="42"/>
        <v>0</v>
      </c>
      <c r="DX49" s="8">
        <f t="shared" si="43"/>
        <v>0</v>
      </c>
      <c r="DY49" s="8">
        <f t="shared" si="44"/>
        <v>0</v>
      </c>
      <c r="EA49" s="8">
        <f t="shared" si="45"/>
        <v>0</v>
      </c>
      <c r="EB49" s="8">
        <f t="shared" si="46"/>
        <v>0</v>
      </c>
      <c r="EC49" s="8">
        <f t="shared" si="47"/>
        <v>0</v>
      </c>
      <c r="ED49" s="8">
        <f t="shared" si="48"/>
        <v>0</v>
      </c>
      <c r="EE49" s="8">
        <f t="shared" si="49"/>
        <v>0</v>
      </c>
      <c r="EF49" s="8">
        <f t="shared" si="50"/>
        <v>0</v>
      </c>
      <c r="EH49" s="8">
        <f t="shared" si="51"/>
        <v>0</v>
      </c>
      <c r="EI49" s="8">
        <f t="shared" si="52"/>
        <v>0</v>
      </c>
      <c r="EJ49" s="8">
        <f t="shared" si="53"/>
        <v>0</v>
      </c>
      <c r="EK49" s="8">
        <f t="shared" si="54"/>
        <v>0</v>
      </c>
      <c r="EL49" s="8">
        <f t="shared" si="55"/>
        <v>0</v>
      </c>
      <c r="EM49" s="8">
        <f t="shared" si="56"/>
        <v>0</v>
      </c>
      <c r="EO49" s="8">
        <f t="shared" si="57"/>
        <v>0</v>
      </c>
      <c r="EP49" s="8">
        <f t="shared" si="58"/>
        <v>0</v>
      </c>
      <c r="EQ49" s="8">
        <f t="shared" si="59"/>
        <v>0</v>
      </c>
      <c r="ER49" s="8">
        <f t="shared" si="60"/>
        <v>0</v>
      </c>
      <c r="ES49" s="8">
        <f t="shared" si="61"/>
        <v>0</v>
      </c>
      <c r="ET49" s="8">
        <f t="shared" si="62"/>
        <v>0</v>
      </c>
    </row>
    <row r="50" spans="1:150" x14ac:dyDescent="0.2">
      <c r="B50" s="23" t="str">
        <f t="shared" si="63"/>
        <v/>
      </c>
      <c r="C50" s="23" t="str">
        <f t="shared" si="64"/>
        <v/>
      </c>
      <c r="D50" s="23" t="str">
        <f t="shared" si="65"/>
        <v/>
      </c>
      <c r="E50" s="23" t="str">
        <f t="shared" si="66"/>
        <v/>
      </c>
      <c r="F50" s="23" t="str">
        <f t="shared" si="67"/>
        <v/>
      </c>
      <c r="G50" s="23" t="str">
        <f t="shared" si="68"/>
        <v/>
      </c>
      <c r="H50" s="23" t="str">
        <f t="shared" si="69"/>
        <v/>
      </c>
      <c r="I50" s="23"/>
      <c r="J50" s="23"/>
      <c r="K50" s="23"/>
      <c r="L50" s="23"/>
      <c r="N50" s="23"/>
      <c r="O50" s="25"/>
      <c r="P50" s="25"/>
      <c r="Q50" s="25"/>
      <c r="R50" s="25"/>
      <c r="S50" s="23"/>
      <c r="T50" s="23"/>
      <c r="U50" s="25"/>
      <c r="V50" s="25"/>
      <c r="W50" s="25">
        <f t="shared" si="14"/>
        <v>0</v>
      </c>
      <c r="X50" s="25"/>
      <c r="Y50" s="25"/>
      <c r="Z50" s="25"/>
      <c r="AA50" s="25"/>
      <c r="AB50" s="25"/>
      <c r="AC50" s="25"/>
      <c r="AD50" s="23"/>
      <c r="AE50" s="23"/>
      <c r="AF50" s="25"/>
      <c r="AG50" s="25"/>
      <c r="AH50" s="25">
        <f t="shared" si="70"/>
        <v>0</v>
      </c>
      <c r="AI50" s="25"/>
      <c r="AJ50" s="25"/>
      <c r="AK50" s="25"/>
      <c r="AL50" s="25"/>
      <c r="AM50" s="23"/>
      <c r="AN50" s="23"/>
      <c r="AO50" s="25"/>
      <c r="AP50" s="25"/>
      <c r="AQ50" s="25">
        <f t="shared" si="71"/>
        <v>0</v>
      </c>
      <c r="AR50" s="25"/>
      <c r="AS50" s="25"/>
      <c r="AT50" s="25"/>
      <c r="AU50" s="25"/>
      <c r="AV50" s="23"/>
      <c r="AW50" s="23"/>
      <c r="AX50" s="25"/>
      <c r="AY50" s="25"/>
      <c r="AZ50" s="25">
        <f t="shared" si="72"/>
        <v>0</v>
      </c>
      <c r="BA50" s="25"/>
      <c r="BB50" s="25"/>
      <c r="BC50" s="25"/>
      <c r="BD50" s="25"/>
      <c r="BE50" s="23"/>
      <c r="BF50" s="23"/>
      <c r="BG50" s="25"/>
      <c r="BH50" s="25"/>
      <c r="BI50" s="25">
        <f t="shared" si="73"/>
        <v>0</v>
      </c>
      <c r="BJ50" s="25"/>
      <c r="BK50" s="25"/>
      <c r="BL50" s="25"/>
      <c r="BM50" s="25"/>
      <c r="BN50" s="23"/>
      <c r="BO50" s="23"/>
      <c r="BP50" s="25"/>
      <c r="BQ50" s="25"/>
      <c r="BR50" s="25">
        <f t="shared" si="74"/>
        <v>0</v>
      </c>
      <c r="BS50" s="25"/>
      <c r="BT50" s="25"/>
      <c r="BU50" s="25"/>
      <c r="BV50" s="25"/>
      <c r="BW50" s="25"/>
      <c r="BX50" s="38" t="s">
        <v>14</v>
      </c>
      <c r="BY50" s="39">
        <f>SUM(BY39:BY49)</f>
        <v>13</v>
      </c>
      <c r="BZ50" s="39">
        <f>SUM(BZ39:BZ49)</f>
        <v>10</v>
      </c>
      <c r="CA50" s="39">
        <f t="shared" ref="CA50:CF50" si="84">SUM(CA39:CA49)</f>
        <v>32</v>
      </c>
      <c r="CB50" s="39">
        <f t="shared" si="84"/>
        <v>0</v>
      </c>
      <c r="CC50" s="39">
        <f t="shared" si="84"/>
        <v>8</v>
      </c>
      <c r="CD50" s="39">
        <f t="shared" si="84"/>
        <v>0</v>
      </c>
      <c r="CE50" s="39">
        <f t="shared" si="84"/>
        <v>0</v>
      </c>
      <c r="CF50" s="42">
        <f t="shared" si="84"/>
        <v>0</v>
      </c>
      <c r="CH50" s="13"/>
      <c r="CI50" s="13"/>
      <c r="CJ50" s="13"/>
      <c r="CK50" s="13"/>
      <c r="CL50" s="13"/>
      <c r="CM50" s="13"/>
      <c r="CN50" s="13"/>
      <c r="CO50" s="13"/>
      <c r="CP50" s="13"/>
      <c r="CQ50" s="41"/>
      <c r="CR50" s="8">
        <f t="shared" si="15"/>
        <v>0</v>
      </c>
      <c r="CS50" s="8">
        <f t="shared" si="16"/>
        <v>0</v>
      </c>
      <c r="CT50" s="8">
        <f t="shared" si="17"/>
        <v>0</v>
      </c>
      <c r="CU50" s="8">
        <f t="shared" si="18"/>
        <v>0</v>
      </c>
      <c r="CV50" s="8">
        <f t="shared" si="19"/>
        <v>0</v>
      </c>
      <c r="CW50" s="8">
        <f t="shared" si="20"/>
        <v>0</v>
      </c>
      <c r="CX50" s="41"/>
      <c r="CY50" s="8">
        <f t="shared" si="21"/>
        <v>0</v>
      </c>
      <c r="CZ50" s="8">
        <f t="shared" si="22"/>
        <v>0</v>
      </c>
      <c r="DA50" s="8">
        <f t="shared" si="23"/>
        <v>0</v>
      </c>
      <c r="DB50" s="8">
        <f t="shared" si="24"/>
        <v>0</v>
      </c>
      <c r="DC50" s="8">
        <f t="shared" si="25"/>
        <v>0</v>
      </c>
      <c r="DD50" s="8">
        <f t="shared" si="26"/>
        <v>0</v>
      </c>
      <c r="DF50" s="8">
        <f t="shared" si="27"/>
        <v>0</v>
      </c>
      <c r="DG50" s="8">
        <f t="shared" si="28"/>
        <v>0</v>
      </c>
      <c r="DH50" s="8">
        <f t="shared" si="29"/>
        <v>0</v>
      </c>
      <c r="DI50" s="8">
        <f t="shared" si="30"/>
        <v>0</v>
      </c>
      <c r="DJ50" s="8">
        <f t="shared" si="31"/>
        <v>0</v>
      </c>
      <c r="DK50" s="8">
        <f t="shared" si="32"/>
        <v>0</v>
      </c>
      <c r="DM50" s="8">
        <f t="shared" si="33"/>
        <v>0</v>
      </c>
      <c r="DN50" s="8">
        <f t="shared" si="34"/>
        <v>0</v>
      </c>
      <c r="DO50" s="8">
        <f t="shared" si="35"/>
        <v>0</v>
      </c>
      <c r="DP50" s="8">
        <f t="shared" si="36"/>
        <v>0</v>
      </c>
      <c r="DQ50" s="8">
        <f t="shared" si="37"/>
        <v>0</v>
      </c>
      <c r="DR50" s="8">
        <f t="shared" si="38"/>
        <v>0</v>
      </c>
      <c r="DT50" s="8">
        <f t="shared" si="39"/>
        <v>0</v>
      </c>
      <c r="DU50" s="8">
        <f t="shared" si="40"/>
        <v>0</v>
      </c>
      <c r="DV50" s="8">
        <f t="shared" si="41"/>
        <v>0</v>
      </c>
      <c r="DW50" s="8">
        <f t="shared" si="42"/>
        <v>0</v>
      </c>
      <c r="DX50" s="8">
        <f t="shared" si="43"/>
        <v>0</v>
      </c>
      <c r="DY50" s="8">
        <f t="shared" si="44"/>
        <v>0</v>
      </c>
      <c r="EA50" s="8">
        <f t="shared" si="45"/>
        <v>0</v>
      </c>
      <c r="EB50" s="8">
        <f t="shared" si="46"/>
        <v>0</v>
      </c>
      <c r="EC50" s="8">
        <f t="shared" si="47"/>
        <v>0</v>
      </c>
      <c r="ED50" s="8">
        <f t="shared" si="48"/>
        <v>0</v>
      </c>
      <c r="EE50" s="8">
        <f t="shared" si="49"/>
        <v>0</v>
      </c>
      <c r="EF50" s="8">
        <f t="shared" si="50"/>
        <v>0</v>
      </c>
      <c r="EH50" s="8">
        <f t="shared" si="51"/>
        <v>0</v>
      </c>
      <c r="EI50" s="8">
        <f t="shared" si="52"/>
        <v>0</v>
      </c>
      <c r="EJ50" s="8">
        <f t="shared" si="53"/>
        <v>0</v>
      </c>
      <c r="EK50" s="8">
        <f t="shared" si="54"/>
        <v>0</v>
      </c>
      <c r="EL50" s="8">
        <f t="shared" si="55"/>
        <v>0</v>
      </c>
      <c r="EM50" s="8">
        <f t="shared" si="56"/>
        <v>0</v>
      </c>
      <c r="EO50" s="8">
        <f t="shared" si="57"/>
        <v>0</v>
      </c>
      <c r="EP50" s="8">
        <f t="shared" si="58"/>
        <v>0</v>
      </c>
      <c r="EQ50" s="8">
        <f t="shared" si="59"/>
        <v>0</v>
      </c>
      <c r="ER50" s="8">
        <f t="shared" si="60"/>
        <v>0</v>
      </c>
      <c r="ES50" s="8">
        <f t="shared" si="61"/>
        <v>0</v>
      </c>
      <c r="ET50" s="8">
        <f t="shared" si="62"/>
        <v>0</v>
      </c>
    </row>
    <row r="51" spans="1:150" x14ac:dyDescent="0.2">
      <c r="B51" s="23" t="str">
        <f t="shared" si="63"/>
        <v/>
      </c>
      <c r="C51" s="23" t="str">
        <f t="shared" si="64"/>
        <v/>
      </c>
      <c r="D51" s="23" t="str">
        <f t="shared" si="65"/>
        <v/>
      </c>
      <c r="E51" s="23" t="str">
        <f t="shared" si="66"/>
        <v/>
      </c>
      <c r="F51" s="23" t="str">
        <f t="shared" si="67"/>
        <v/>
      </c>
      <c r="G51" s="23" t="str">
        <f t="shared" si="68"/>
        <v/>
      </c>
      <c r="H51" s="23" t="str">
        <f t="shared" si="69"/>
        <v/>
      </c>
      <c r="I51" s="23"/>
      <c r="J51" s="23"/>
      <c r="K51" s="23"/>
      <c r="L51" s="23"/>
      <c r="N51" s="23"/>
      <c r="O51" s="25"/>
      <c r="P51" s="25"/>
      <c r="Q51" s="25"/>
      <c r="R51" s="25"/>
      <c r="S51" s="23"/>
      <c r="T51" s="23"/>
      <c r="U51" s="25"/>
      <c r="V51" s="25"/>
      <c r="W51" s="25">
        <f t="shared" si="14"/>
        <v>0</v>
      </c>
      <c r="X51" s="25"/>
      <c r="Y51" s="25"/>
      <c r="Z51" s="25"/>
      <c r="AA51" s="25"/>
      <c r="AB51" s="25"/>
      <c r="AC51" s="25"/>
      <c r="AD51" s="23"/>
      <c r="AE51" s="23"/>
      <c r="AF51" s="25"/>
      <c r="AG51" s="25"/>
      <c r="AH51" s="25">
        <f t="shared" si="70"/>
        <v>0</v>
      </c>
      <c r="AI51" s="25"/>
      <c r="AJ51" s="25"/>
      <c r="AK51" s="25"/>
      <c r="AL51" s="25"/>
      <c r="AM51" s="23"/>
      <c r="AN51" s="23"/>
      <c r="AO51" s="25"/>
      <c r="AP51" s="25"/>
      <c r="AQ51" s="25">
        <f t="shared" si="71"/>
        <v>0</v>
      </c>
      <c r="AR51" s="25"/>
      <c r="AS51" s="25"/>
      <c r="AT51" s="25"/>
      <c r="AU51" s="25"/>
      <c r="AV51" s="23"/>
      <c r="AW51" s="23"/>
      <c r="AX51" s="25"/>
      <c r="AY51" s="25"/>
      <c r="AZ51" s="25">
        <f t="shared" si="72"/>
        <v>0</v>
      </c>
      <c r="BA51" s="25"/>
      <c r="BB51" s="25"/>
      <c r="BC51" s="25"/>
      <c r="BD51" s="25"/>
      <c r="BE51" s="23"/>
      <c r="BF51" s="23"/>
      <c r="BG51" s="25"/>
      <c r="BH51" s="25"/>
      <c r="BI51" s="25">
        <f t="shared" si="73"/>
        <v>0</v>
      </c>
      <c r="BJ51" s="25"/>
      <c r="BK51" s="25"/>
      <c r="BL51" s="25"/>
      <c r="BM51" s="25"/>
      <c r="BN51" s="23"/>
      <c r="BO51" s="23"/>
      <c r="BP51" s="25"/>
      <c r="BQ51" s="25"/>
      <c r="BR51" s="25">
        <f t="shared" si="74"/>
        <v>0</v>
      </c>
      <c r="BS51" s="25"/>
      <c r="BT51" s="25"/>
      <c r="BU51" s="25"/>
      <c r="BV51" s="25"/>
      <c r="BW51" s="25"/>
      <c r="BX51" s="25"/>
      <c r="BY51" s="25"/>
      <c r="CE51" s="41"/>
      <c r="CQ51" s="41"/>
      <c r="CR51" s="8">
        <f t="shared" si="15"/>
        <v>0</v>
      </c>
      <c r="CS51" s="8">
        <f t="shared" si="16"/>
        <v>0</v>
      </c>
      <c r="CT51" s="8">
        <f t="shared" si="17"/>
        <v>0</v>
      </c>
      <c r="CU51" s="8">
        <f t="shared" si="18"/>
        <v>0</v>
      </c>
      <c r="CV51" s="8">
        <f t="shared" si="19"/>
        <v>0</v>
      </c>
      <c r="CW51" s="8">
        <f t="shared" si="20"/>
        <v>0</v>
      </c>
      <c r="CX51" s="41"/>
      <c r="CY51" s="8">
        <f t="shared" si="21"/>
        <v>0</v>
      </c>
      <c r="CZ51" s="8">
        <f t="shared" si="22"/>
        <v>0</v>
      </c>
      <c r="DA51" s="8">
        <f t="shared" si="23"/>
        <v>0</v>
      </c>
      <c r="DB51" s="8">
        <f t="shared" si="24"/>
        <v>0</v>
      </c>
      <c r="DC51" s="8">
        <f t="shared" si="25"/>
        <v>0</v>
      </c>
      <c r="DD51" s="8">
        <f t="shared" si="26"/>
        <v>0</v>
      </c>
      <c r="DF51" s="8">
        <f t="shared" si="27"/>
        <v>0</v>
      </c>
      <c r="DG51" s="8">
        <f t="shared" si="28"/>
        <v>0</v>
      </c>
      <c r="DH51" s="8">
        <f t="shared" si="29"/>
        <v>0</v>
      </c>
      <c r="DI51" s="8">
        <f t="shared" si="30"/>
        <v>0</v>
      </c>
      <c r="DJ51" s="8">
        <f t="shared" si="31"/>
        <v>0</v>
      </c>
      <c r="DK51" s="8">
        <f t="shared" si="32"/>
        <v>0</v>
      </c>
      <c r="DM51" s="8">
        <f t="shared" si="33"/>
        <v>0</v>
      </c>
      <c r="DN51" s="8">
        <f t="shared" si="34"/>
        <v>0</v>
      </c>
      <c r="DO51" s="8">
        <f t="shared" si="35"/>
        <v>0</v>
      </c>
      <c r="DP51" s="8">
        <f t="shared" si="36"/>
        <v>0</v>
      </c>
      <c r="DQ51" s="8">
        <f t="shared" si="37"/>
        <v>0</v>
      </c>
      <c r="DR51" s="8">
        <f t="shared" si="38"/>
        <v>0</v>
      </c>
      <c r="DT51" s="8">
        <f t="shared" si="39"/>
        <v>0</v>
      </c>
      <c r="DU51" s="8">
        <f t="shared" si="40"/>
        <v>0</v>
      </c>
      <c r="DV51" s="8">
        <f t="shared" si="41"/>
        <v>0</v>
      </c>
      <c r="DW51" s="8">
        <f t="shared" si="42"/>
        <v>0</v>
      </c>
      <c r="DX51" s="8">
        <f t="shared" si="43"/>
        <v>0</v>
      </c>
      <c r="DY51" s="8">
        <f t="shared" si="44"/>
        <v>0</v>
      </c>
      <c r="EA51" s="8">
        <f t="shared" si="45"/>
        <v>0</v>
      </c>
      <c r="EB51" s="8">
        <f t="shared" si="46"/>
        <v>0</v>
      </c>
      <c r="EC51" s="8">
        <f t="shared" si="47"/>
        <v>0</v>
      </c>
      <c r="ED51" s="8">
        <f t="shared" si="48"/>
        <v>0</v>
      </c>
      <c r="EE51" s="8">
        <f t="shared" si="49"/>
        <v>0</v>
      </c>
      <c r="EF51" s="8">
        <f t="shared" si="50"/>
        <v>0</v>
      </c>
      <c r="EH51" s="8">
        <f t="shared" si="51"/>
        <v>0</v>
      </c>
      <c r="EI51" s="8">
        <f t="shared" si="52"/>
        <v>0</v>
      </c>
      <c r="EJ51" s="8">
        <f t="shared" si="53"/>
        <v>0</v>
      </c>
      <c r="EK51" s="8">
        <f t="shared" si="54"/>
        <v>0</v>
      </c>
      <c r="EL51" s="8">
        <f t="shared" si="55"/>
        <v>0</v>
      </c>
      <c r="EM51" s="8">
        <f t="shared" si="56"/>
        <v>0</v>
      </c>
      <c r="EO51" s="8">
        <f t="shared" si="57"/>
        <v>0</v>
      </c>
      <c r="EP51" s="8">
        <f t="shared" si="58"/>
        <v>0</v>
      </c>
      <c r="EQ51" s="8">
        <f t="shared" si="59"/>
        <v>0</v>
      </c>
      <c r="ER51" s="8">
        <f t="shared" si="60"/>
        <v>0</v>
      </c>
      <c r="ES51" s="8">
        <f t="shared" si="61"/>
        <v>0</v>
      </c>
      <c r="ET51" s="8">
        <f t="shared" si="62"/>
        <v>0</v>
      </c>
    </row>
    <row r="52" spans="1:150" x14ac:dyDescent="0.2">
      <c r="B52" s="23" t="str">
        <f t="shared" si="63"/>
        <v/>
      </c>
      <c r="C52" s="23" t="str">
        <f t="shared" si="64"/>
        <v/>
      </c>
      <c r="D52" s="23" t="str">
        <f t="shared" si="65"/>
        <v/>
      </c>
      <c r="E52" s="23" t="str">
        <f t="shared" si="66"/>
        <v/>
      </c>
      <c r="F52" s="23" t="str">
        <f t="shared" si="67"/>
        <v/>
      </c>
      <c r="G52" s="23" t="str">
        <f t="shared" si="68"/>
        <v/>
      </c>
      <c r="H52" s="23" t="str">
        <f t="shared" si="69"/>
        <v/>
      </c>
      <c r="I52" s="23"/>
      <c r="J52" s="23"/>
      <c r="K52" s="23"/>
      <c r="L52" s="23"/>
      <c r="N52" s="23"/>
      <c r="O52" s="25"/>
      <c r="P52" s="25"/>
      <c r="Q52" s="25"/>
      <c r="R52" s="25"/>
      <c r="S52" s="23"/>
      <c r="T52" s="23"/>
      <c r="U52" s="25"/>
      <c r="V52" s="25"/>
      <c r="W52" s="25">
        <f t="shared" si="14"/>
        <v>0</v>
      </c>
      <c r="X52" s="25"/>
      <c r="Y52" s="25"/>
      <c r="Z52" s="25"/>
      <c r="AA52" s="25"/>
      <c r="AB52" s="25"/>
      <c r="AC52" s="25"/>
      <c r="AD52" s="23"/>
      <c r="AE52" s="23"/>
      <c r="AF52" s="25"/>
      <c r="AG52" s="25"/>
      <c r="AH52" s="25">
        <f t="shared" si="70"/>
        <v>0</v>
      </c>
      <c r="AI52" s="25"/>
      <c r="AJ52" s="25"/>
      <c r="AK52" s="25"/>
      <c r="AL52" s="25"/>
      <c r="AM52" s="23"/>
      <c r="AN52" s="23"/>
      <c r="AO52" s="25"/>
      <c r="AP52" s="25"/>
      <c r="AQ52" s="25">
        <f t="shared" si="71"/>
        <v>0</v>
      </c>
      <c r="AR52" s="25"/>
      <c r="AS52" s="25"/>
      <c r="AT52" s="25"/>
      <c r="AU52" s="25"/>
      <c r="AV52" s="23"/>
      <c r="AW52" s="23"/>
      <c r="AX52" s="25"/>
      <c r="AY52" s="25"/>
      <c r="AZ52" s="25">
        <f t="shared" si="72"/>
        <v>0</v>
      </c>
      <c r="BA52" s="25"/>
      <c r="BB52" s="25"/>
      <c r="BC52" s="25"/>
      <c r="BD52" s="25"/>
      <c r="BE52" s="23"/>
      <c r="BF52" s="23"/>
      <c r="BG52" s="25"/>
      <c r="BH52" s="25"/>
      <c r="BI52" s="25">
        <f t="shared" si="73"/>
        <v>0</v>
      </c>
      <c r="BJ52" s="25"/>
      <c r="BK52" s="25"/>
      <c r="BL52" s="25"/>
      <c r="BM52" s="25"/>
      <c r="BN52" s="23"/>
      <c r="BO52" s="23"/>
      <c r="BP52" s="25"/>
      <c r="BQ52" s="25"/>
      <c r="BR52" s="25">
        <f t="shared" si="74"/>
        <v>0</v>
      </c>
      <c r="BS52" s="25"/>
      <c r="BT52" s="25"/>
      <c r="BU52" s="25"/>
      <c r="BV52" s="25"/>
      <c r="BW52" s="25"/>
      <c r="BX52" s="25"/>
      <c r="BY52" s="25"/>
      <c r="CQ52" s="41"/>
      <c r="CR52" s="8">
        <f t="shared" si="15"/>
        <v>0</v>
      </c>
      <c r="CS52" s="8">
        <f t="shared" si="16"/>
        <v>0</v>
      </c>
      <c r="CT52" s="8">
        <f t="shared" si="17"/>
        <v>0</v>
      </c>
      <c r="CU52" s="8">
        <f t="shared" si="18"/>
        <v>0</v>
      </c>
      <c r="CV52" s="8">
        <f t="shared" si="19"/>
        <v>0</v>
      </c>
      <c r="CW52" s="8">
        <f t="shared" si="20"/>
        <v>0</v>
      </c>
      <c r="CX52" s="41"/>
      <c r="CY52" s="8">
        <f t="shared" si="21"/>
        <v>0</v>
      </c>
      <c r="CZ52" s="8">
        <f t="shared" si="22"/>
        <v>0</v>
      </c>
      <c r="DA52" s="8">
        <f t="shared" si="23"/>
        <v>0</v>
      </c>
      <c r="DB52" s="8">
        <f t="shared" si="24"/>
        <v>0</v>
      </c>
      <c r="DC52" s="8">
        <f t="shared" si="25"/>
        <v>0</v>
      </c>
      <c r="DD52" s="8">
        <f t="shared" si="26"/>
        <v>0</v>
      </c>
      <c r="DF52" s="8">
        <f t="shared" si="27"/>
        <v>0</v>
      </c>
      <c r="DG52" s="8">
        <f t="shared" si="28"/>
        <v>0</v>
      </c>
      <c r="DH52" s="8">
        <f t="shared" si="29"/>
        <v>0</v>
      </c>
      <c r="DI52" s="8">
        <f t="shared" si="30"/>
        <v>0</v>
      </c>
      <c r="DJ52" s="8">
        <f t="shared" si="31"/>
        <v>0</v>
      </c>
      <c r="DK52" s="8">
        <f t="shared" si="32"/>
        <v>0</v>
      </c>
      <c r="DM52" s="8">
        <f t="shared" si="33"/>
        <v>0</v>
      </c>
      <c r="DN52" s="8">
        <f t="shared" si="34"/>
        <v>0</v>
      </c>
      <c r="DO52" s="8">
        <f t="shared" si="35"/>
        <v>0</v>
      </c>
      <c r="DP52" s="8">
        <f t="shared" si="36"/>
        <v>0</v>
      </c>
      <c r="DQ52" s="8">
        <f t="shared" si="37"/>
        <v>0</v>
      </c>
      <c r="DR52" s="8">
        <f t="shared" si="38"/>
        <v>0</v>
      </c>
      <c r="DT52" s="8">
        <f t="shared" si="39"/>
        <v>0</v>
      </c>
      <c r="DU52" s="8">
        <f t="shared" si="40"/>
        <v>0</v>
      </c>
      <c r="DV52" s="8">
        <f t="shared" si="41"/>
        <v>0</v>
      </c>
      <c r="DW52" s="8">
        <f t="shared" si="42"/>
        <v>0</v>
      </c>
      <c r="DX52" s="8">
        <f t="shared" si="43"/>
        <v>0</v>
      </c>
      <c r="DY52" s="8">
        <f t="shared" si="44"/>
        <v>0</v>
      </c>
      <c r="EA52" s="8">
        <f t="shared" si="45"/>
        <v>0</v>
      </c>
      <c r="EB52" s="8">
        <f t="shared" si="46"/>
        <v>0</v>
      </c>
      <c r="EC52" s="8">
        <f t="shared" si="47"/>
        <v>0</v>
      </c>
      <c r="ED52" s="8">
        <f t="shared" si="48"/>
        <v>0</v>
      </c>
      <c r="EE52" s="8">
        <f t="shared" si="49"/>
        <v>0</v>
      </c>
      <c r="EF52" s="8">
        <f t="shared" si="50"/>
        <v>0</v>
      </c>
      <c r="EH52" s="8">
        <f t="shared" si="51"/>
        <v>0</v>
      </c>
      <c r="EI52" s="8">
        <f t="shared" si="52"/>
        <v>0</v>
      </c>
      <c r="EJ52" s="8">
        <f t="shared" si="53"/>
        <v>0</v>
      </c>
      <c r="EK52" s="8">
        <f t="shared" si="54"/>
        <v>0</v>
      </c>
      <c r="EL52" s="8">
        <f t="shared" si="55"/>
        <v>0</v>
      </c>
      <c r="EM52" s="8">
        <f t="shared" si="56"/>
        <v>0</v>
      </c>
      <c r="EO52" s="8">
        <f t="shared" si="57"/>
        <v>0</v>
      </c>
      <c r="EP52" s="8">
        <f t="shared" si="58"/>
        <v>0</v>
      </c>
      <c r="EQ52" s="8">
        <f t="shared" si="59"/>
        <v>0</v>
      </c>
      <c r="ER52" s="8">
        <f t="shared" si="60"/>
        <v>0</v>
      </c>
      <c r="ES52" s="8">
        <f t="shared" si="61"/>
        <v>0</v>
      </c>
      <c r="ET52" s="8">
        <f t="shared" si="62"/>
        <v>0</v>
      </c>
    </row>
    <row r="53" spans="1:150" x14ac:dyDescent="0.2">
      <c r="B53" s="23" t="str">
        <f t="shared" si="63"/>
        <v/>
      </c>
      <c r="C53" s="23" t="str">
        <f t="shared" si="64"/>
        <v/>
      </c>
      <c r="D53" s="23" t="str">
        <f t="shared" si="65"/>
        <v/>
      </c>
      <c r="E53" s="23" t="str">
        <f t="shared" si="66"/>
        <v/>
      </c>
      <c r="F53" s="23" t="str">
        <f t="shared" si="67"/>
        <v/>
      </c>
      <c r="G53" s="23" t="str">
        <f t="shared" si="68"/>
        <v/>
      </c>
      <c r="H53" s="23" t="str">
        <f t="shared" si="69"/>
        <v/>
      </c>
      <c r="I53" s="23"/>
      <c r="J53" s="23"/>
      <c r="K53" s="23"/>
      <c r="L53" s="23"/>
      <c r="N53" s="23"/>
      <c r="O53" s="25"/>
      <c r="P53" s="25"/>
      <c r="Q53" s="25"/>
      <c r="R53" s="25"/>
      <c r="S53" s="23"/>
      <c r="T53" s="23"/>
      <c r="U53" s="25"/>
      <c r="V53" s="25"/>
      <c r="W53" s="25">
        <f t="shared" si="14"/>
        <v>0</v>
      </c>
      <c r="X53" s="25"/>
      <c r="Y53" s="25"/>
      <c r="Z53" s="25"/>
      <c r="AA53" s="25"/>
      <c r="AB53" s="25"/>
      <c r="AC53" s="25"/>
      <c r="AD53" s="23"/>
      <c r="AE53" s="23"/>
      <c r="AF53" s="25"/>
      <c r="AG53" s="25"/>
      <c r="AH53" s="25">
        <f t="shared" si="70"/>
        <v>0</v>
      </c>
      <c r="AI53" s="25"/>
      <c r="AJ53" s="25"/>
      <c r="AK53" s="25"/>
      <c r="AL53" s="25"/>
      <c r="AM53" s="23"/>
      <c r="AN53" s="23"/>
      <c r="AO53" s="25"/>
      <c r="AP53" s="25"/>
      <c r="AQ53" s="25">
        <f t="shared" si="71"/>
        <v>0</v>
      </c>
      <c r="AR53" s="25"/>
      <c r="AS53" s="25"/>
      <c r="AT53" s="25"/>
      <c r="AU53" s="25"/>
      <c r="AV53" s="23"/>
      <c r="AW53" s="23"/>
      <c r="AX53" s="25"/>
      <c r="AY53" s="25"/>
      <c r="AZ53" s="25">
        <f t="shared" si="72"/>
        <v>0</v>
      </c>
      <c r="BA53" s="25"/>
      <c r="BB53" s="25"/>
      <c r="BC53" s="25"/>
      <c r="BD53" s="25"/>
      <c r="BE53" s="23"/>
      <c r="BF53" s="23"/>
      <c r="BG53" s="25"/>
      <c r="BH53" s="25"/>
      <c r="BI53" s="25">
        <f t="shared" si="73"/>
        <v>0</v>
      </c>
      <c r="BJ53" s="25"/>
      <c r="BK53" s="25"/>
      <c r="BL53" s="25"/>
      <c r="BM53" s="25"/>
      <c r="BN53" s="23"/>
      <c r="BO53" s="23"/>
      <c r="BP53" s="25"/>
      <c r="BQ53" s="25"/>
      <c r="BR53" s="25">
        <f t="shared" si="74"/>
        <v>0</v>
      </c>
      <c r="BS53" s="25"/>
      <c r="BT53" s="25"/>
      <c r="BU53" s="25"/>
      <c r="BV53" s="25"/>
      <c r="BW53" s="25"/>
      <c r="BX53" s="25"/>
      <c r="BY53" s="25"/>
      <c r="CH53" s="13"/>
      <c r="CI53" s="41"/>
      <c r="CJ53" s="41"/>
      <c r="CK53" s="43"/>
      <c r="CL53" s="41"/>
      <c r="CM53" s="41"/>
      <c r="CN53" s="41"/>
      <c r="CO53" s="41"/>
      <c r="CP53" s="41"/>
      <c r="CQ53" s="41"/>
      <c r="CR53" s="8">
        <f t="shared" si="15"/>
        <v>0</v>
      </c>
      <c r="CS53" s="8">
        <f t="shared" si="16"/>
        <v>0</v>
      </c>
      <c r="CT53" s="8">
        <f t="shared" si="17"/>
        <v>0</v>
      </c>
      <c r="CU53" s="8">
        <f t="shared" si="18"/>
        <v>0</v>
      </c>
      <c r="CV53" s="8">
        <f t="shared" si="19"/>
        <v>0</v>
      </c>
      <c r="CW53" s="8">
        <f t="shared" si="20"/>
        <v>0</v>
      </c>
      <c r="CX53" s="41"/>
      <c r="CY53" s="8">
        <f t="shared" si="21"/>
        <v>0</v>
      </c>
      <c r="CZ53" s="8">
        <f t="shared" si="22"/>
        <v>0</v>
      </c>
      <c r="DA53" s="8">
        <f t="shared" si="23"/>
        <v>0</v>
      </c>
      <c r="DB53" s="8">
        <f t="shared" si="24"/>
        <v>0</v>
      </c>
      <c r="DC53" s="8">
        <f t="shared" si="25"/>
        <v>0</v>
      </c>
      <c r="DD53" s="8">
        <f t="shared" si="26"/>
        <v>0</v>
      </c>
      <c r="DF53" s="8">
        <f t="shared" si="27"/>
        <v>0</v>
      </c>
      <c r="DG53" s="8">
        <f t="shared" si="28"/>
        <v>0</v>
      </c>
      <c r="DH53" s="8">
        <f t="shared" si="29"/>
        <v>0</v>
      </c>
      <c r="DI53" s="8">
        <f t="shared" si="30"/>
        <v>0</v>
      </c>
      <c r="DJ53" s="8">
        <f t="shared" si="31"/>
        <v>0</v>
      </c>
      <c r="DK53" s="8">
        <f t="shared" si="32"/>
        <v>0</v>
      </c>
      <c r="DM53" s="8">
        <f t="shared" si="33"/>
        <v>0</v>
      </c>
      <c r="DN53" s="8">
        <f t="shared" si="34"/>
        <v>0</v>
      </c>
      <c r="DO53" s="8">
        <f t="shared" si="35"/>
        <v>0</v>
      </c>
      <c r="DP53" s="8">
        <f t="shared" si="36"/>
        <v>0</v>
      </c>
      <c r="DQ53" s="8">
        <f t="shared" si="37"/>
        <v>0</v>
      </c>
      <c r="DR53" s="8">
        <f t="shared" si="38"/>
        <v>0</v>
      </c>
      <c r="DT53" s="8">
        <f t="shared" si="39"/>
        <v>0</v>
      </c>
      <c r="DU53" s="8">
        <f t="shared" si="40"/>
        <v>0</v>
      </c>
      <c r="DV53" s="8">
        <f t="shared" si="41"/>
        <v>0</v>
      </c>
      <c r="DW53" s="8">
        <f t="shared" si="42"/>
        <v>0</v>
      </c>
      <c r="DX53" s="8">
        <f t="shared" si="43"/>
        <v>0</v>
      </c>
      <c r="DY53" s="8">
        <f t="shared" si="44"/>
        <v>0</v>
      </c>
      <c r="EA53" s="8">
        <f t="shared" si="45"/>
        <v>0</v>
      </c>
      <c r="EB53" s="8">
        <f t="shared" si="46"/>
        <v>0</v>
      </c>
      <c r="EC53" s="8">
        <f t="shared" si="47"/>
        <v>0</v>
      </c>
      <c r="ED53" s="8">
        <f t="shared" si="48"/>
        <v>0</v>
      </c>
      <c r="EE53" s="8">
        <f t="shared" si="49"/>
        <v>0</v>
      </c>
      <c r="EF53" s="8">
        <f t="shared" si="50"/>
        <v>0</v>
      </c>
      <c r="EH53" s="8">
        <f t="shared" si="51"/>
        <v>0</v>
      </c>
      <c r="EI53" s="8">
        <f t="shared" si="52"/>
        <v>0</v>
      </c>
      <c r="EJ53" s="8">
        <f t="shared" si="53"/>
        <v>0</v>
      </c>
      <c r="EK53" s="8">
        <f t="shared" si="54"/>
        <v>0</v>
      </c>
      <c r="EL53" s="8">
        <f t="shared" si="55"/>
        <v>0</v>
      </c>
      <c r="EM53" s="8">
        <f t="shared" si="56"/>
        <v>0</v>
      </c>
      <c r="EO53" s="8">
        <f t="shared" si="57"/>
        <v>0</v>
      </c>
      <c r="EP53" s="8">
        <f t="shared" si="58"/>
        <v>0</v>
      </c>
      <c r="EQ53" s="8">
        <f t="shared" si="59"/>
        <v>0</v>
      </c>
      <c r="ER53" s="8">
        <f t="shared" si="60"/>
        <v>0</v>
      </c>
      <c r="ES53" s="8">
        <f t="shared" si="61"/>
        <v>0</v>
      </c>
      <c r="ET53" s="8">
        <f t="shared" si="62"/>
        <v>0</v>
      </c>
    </row>
    <row r="54" spans="1:150" x14ac:dyDescent="0.2">
      <c r="B54" s="23" t="str">
        <f t="shared" si="63"/>
        <v/>
      </c>
      <c r="C54" s="23" t="str">
        <f t="shared" si="64"/>
        <v/>
      </c>
      <c r="D54" s="23" t="str">
        <f t="shared" si="65"/>
        <v/>
      </c>
      <c r="E54" s="23" t="str">
        <f t="shared" si="66"/>
        <v/>
      </c>
      <c r="F54" s="23" t="str">
        <f t="shared" si="67"/>
        <v/>
      </c>
      <c r="G54" s="23" t="str">
        <f t="shared" si="68"/>
        <v/>
      </c>
      <c r="H54" s="23" t="str">
        <f t="shared" si="69"/>
        <v/>
      </c>
      <c r="I54" s="23"/>
      <c r="J54" s="23"/>
      <c r="K54" s="23"/>
      <c r="L54" s="23"/>
      <c r="N54" s="23"/>
      <c r="O54" s="25"/>
      <c r="P54" s="25"/>
      <c r="Q54" s="25"/>
      <c r="R54" s="25"/>
      <c r="S54" s="23"/>
      <c r="T54" s="23"/>
      <c r="U54" s="25"/>
      <c r="V54" s="25"/>
      <c r="W54" s="25">
        <f t="shared" si="14"/>
        <v>0</v>
      </c>
      <c r="X54" s="25"/>
      <c r="Y54" s="25"/>
      <c r="Z54" s="25"/>
      <c r="AA54" s="25"/>
      <c r="AB54" s="25"/>
      <c r="AC54" s="25"/>
      <c r="AD54" s="23"/>
      <c r="AE54" s="23"/>
      <c r="AF54" s="25"/>
      <c r="AG54" s="25"/>
      <c r="AH54" s="25">
        <f t="shared" si="70"/>
        <v>0</v>
      </c>
      <c r="AI54" s="25"/>
      <c r="AJ54" s="25"/>
      <c r="AK54" s="25"/>
      <c r="AL54" s="25"/>
      <c r="AM54" s="23"/>
      <c r="AN54" s="23"/>
      <c r="AO54" s="25"/>
      <c r="AP54" s="25"/>
      <c r="AQ54" s="25">
        <f t="shared" si="71"/>
        <v>0</v>
      </c>
      <c r="AR54" s="25"/>
      <c r="AS54" s="25"/>
      <c r="AT54" s="25"/>
      <c r="AU54" s="25"/>
      <c r="AV54" s="23"/>
      <c r="AW54" s="23"/>
      <c r="AX54" s="25"/>
      <c r="AY54" s="25"/>
      <c r="AZ54" s="25">
        <f t="shared" si="72"/>
        <v>0</v>
      </c>
      <c r="BA54" s="25"/>
      <c r="BB54" s="25"/>
      <c r="BC54" s="25"/>
      <c r="BD54" s="25"/>
      <c r="BE54" s="23"/>
      <c r="BF54" s="23"/>
      <c r="BG54" s="25"/>
      <c r="BH54" s="25"/>
      <c r="BI54" s="25">
        <f t="shared" si="73"/>
        <v>0</v>
      </c>
      <c r="BJ54" s="25"/>
      <c r="BK54" s="25"/>
      <c r="BL54" s="25"/>
      <c r="BM54" s="25"/>
      <c r="BN54" s="23"/>
      <c r="BO54" s="23"/>
      <c r="BP54" s="25"/>
      <c r="BQ54" s="25"/>
      <c r="BR54" s="25">
        <f t="shared" si="74"/>
        <v>0</v>
      </c>
      <c r="BS54" s="25"/>
      <c r="BT54" s="25"/>
      <c r="BU54" s="25"/>
      <c r="BV54" s="25"/>
      <c r="BW54" s="25"/>
      <c r="BX54" s="25"/>
      <c r="BY54" s="25"/>
      <c r="CH54" s="13"/>
      <c r="CI54" s="41"/>
      <c r="CJ54" s="41"/>
      <c r="CK54" s="44"/>
      <c r="CL54" s="41"/>
      <c r="CM54" s="41"/>
      <c r="CN54" s="41"/>
      <c r="CO54" s="41"/>
      <c r="CP54" s="41"/>
      <c r="CQ54" s="41"/>
      <c r="CR54" s="8">
        <f t="shared" si="15"/>
        <v>0</v>
      </c>
      <c r="CS54" s="8">
        <f t="shared" si="16"/>
        <v>0</v>
      </c>
      <c r="CT54" s="8">
        <f t="shared" si="17"/>
        <v>0</v>
      </c>
      <c r="CU54" s="8">
        <f t="shared" si="18"/>
        <v>0</v>
      </c>
      <c r="CV54" s="8">
        <f t="shared" si="19"/>
        <v>0</v>
      </c>
      <c r="CW54" s="8">
        <f t="shared" si="20"/>
        <v>0</v>
      </c>
      <c r="CX54" s="41"/>
      <c r="CY54" s="8">
        <f t="shared" si="21"/>
        <v>0</v>
      </c>
      <c r="CZ54" s="8">
        <f t="shared" si="22"/>
        <v>0</v>
      </c>
      <c r="DA54" s="8">
        <f t="shared" si="23"/>
        <v>0</v>
      </c>
      <c r="DB54" s="8">
        <f t="shared" si="24"/>
        <v>0</v>
      </c>
      <c r="DC54" s="8">
        <f t="shared" si="25"/>
        <v>0</v>
      </c>
      <c r="DD54" s="8">
        <f t="shared" si="26"/>
        <v>0</v>
      </c>
      <c r="DF54" s="8">
        <f t="shared" si="27"/>
        <v>0</v>
      </c>
      <c r="DG54" s="8">
        <f t="shared" si="28"/>
        <v>0</v>
      </c>
      <c r="DH54" s="8">
        <f t="shared" si="29"/>
        <v>0</v>
      </c>
      <c r="DI54" s="8">
        <f t="shared" si="30"/>
        <v>0</v>
      </c>
      <c r="DJ54" s="8">
        <f t="shared" si="31"/>
        <v>0</v>
      </c>
      <c r="DK54" s="8">
        <f t="shared" si="32"/>
        <v>0</v>
      </c>
      <c r="DM54" s="8">
        <f t="shared" si="33"/>
        <v>0</v>
      </c>
      <c r="DN54" s="8">
        <f t="shared" si="34"/>
        <v>0</v>
      </c>
      <c r="DO54" s="8">
        <f t="shared" si="35"/>
        <v>0</v>
      </c>
      <c r="DP54" s="8">
        <f t="shared" si="36"/>
        <v>0</v>
      </c>
      <c r="DQ54" s="8">
        <f t="shared" si="37"/>
        <v>0</v>
      </c>
      <c r="DR54" s="8">
        <f t="shared" si="38"/>
        <v>0</v>
      </c>
      <c r="DT54" s="8">
        <f t="shared" si="39"/>
        <v>0</v>
      </c>
      <c r="DU54" s="8">
        <f t="shared" si="40"/>
        <v>0</v>
      </c>
      <c r="DV54" s="8">
        <f t="shared" si="41"/>
        <v>0</v>
      </c>
      <c r="DW54" s="8">
        <f t="shared" si="42"/>
        <v>0</v>
      </c>
      <c r="DX54" s="8">
        <f t="shared" si="43"/>
        <v>0</v>
      </c>
      <c r="DY54" s="8">
        <f t="shared" si="44"/>
        <v>0</v>
      </c>
      <c r="EA54" s="8">
        <f t="shared" si="45"/>
        <v>0</v>
      </c>
      <c r="EB54" s="8">
        <f t="shared" si="46"/>
        <v>0</v>
      </c>
      <c r="EC54" s="8">
        <f t="shared" si="47"/>
        <v>0</v>
      </c>
      <c r="ED54" s="8">
        <f t="shared" si="48"/>
        <v>0</v>
      </c>
      <c r="EE54" s="8">
        <f t="shared" si="49"/>
        <v>0</v>
      </c>
      <c r="EF54" s="8">
        <f t="shared" si="50"/>
        <v>0</v>
      </c>
      <c r="EH54" s="8">
        <f t="shared" si="51"/>
        <v>0</v>
      </c>
      <c r="EI54" s="8">
        <f t="shared" si="52"/>
        <v>0</v>
      </c>
      <c r="EJ54" s="8">
        <f t="shared" si="53"/>
        <v>0</v>
      </c>
      <c r="EK54" s="8">
        <f t="shared" si="54"/>
        <v>0</v>
      </c>
      <c r="EL54" s="8">
        <f t="shared" si="55"/>
        <v>0</v>
      </c>
      <c r="EM54" s="8">
        <f t="shared" si="56"/>
        <v>0</v>
      </c>
      <c r="EO54" s="8">
        <f t="shared" si="57"/>
        <v>0</v>
      </c>
      <c r="EP54" s="8">
        <f t="shared" si="58"/>
        <v>0</v>
      </c>
      <c r="EQ54" s="8">
        <f t="shared" si="59"/>
        <v>0</v>
      </c>
      <c r="ER54" s="8">
        <f t="shared" si="60"/>
        <v>0</v>
      </c>
      <c r="ES54" s="8">
        <f t="shared" si="61"/>
        <v>0</v>
      </c>
      <c r="ET54" s="8">
        <f t="shared" si="62"/>
        <v>0</v>
      </c>
    </row>
    <row r="55" spans="1:150" x14ac:dyDescent="0.2">
      <c r="B55" s="23" t="str">
        <f t="shared" si="63"/>
        <v/>
      </c>
      <c r="C55" s="23" t="str">
        <f t="shared" si="64"/>
        <v/>
      </c>
      <c r="D55" s="23" t="str">
        <f t="shared" si="65"/>
        <v/>
      </c>
      <c r="E55" s="23" t="str">
        <f t="shared" si="66"/>
        <v/>
      </c>
      <c r="F55" s="23" t="str">
        <f t="shared" si="67"/>
        <v/>
      </c>
      <c r="G55" s="23" t="str">
        <f t="shared" si="68"/>
        <v/>
      </c>
      <c r="H55" s="23" t="str">
        <f t="shared" si="69"/>
        <v/>
      </c>
      <c r="I55" s="23"/>
      <c r="J55" s="23"/>
      <c r="K55" s="23"/>
      <c r="L55" s="23"/>
      <c r="N55" s="23"/>
      <c r="O55" s="25"/>
      <c r="P55" s="25"/>
      <c r="Q55" s="25"/>
      <c r="R55" s="25"/>
      <c r="S55" s="23"/>
      <c r="T55" s="23"/>
      <c r="U55" s="25"/>
      <c r="V55" s="25"/>
      <c r="W55" s="25">
        <f t="shared" si="14"/>
        <v>0</v>
      </c>
      <c r="X55" s="25"/>
      <c r="Y55" s="25"/>
      <c r="Z55" s="25"/>
      <c r="AA55" s="25"/>
      <c r="AB55" s="25"/>
      <c r="AC55" s="25"/>
      <c r="AD55" s="23"/>
      <c r="AE55" s="23"/>
      <c r="AF55" s="25"/>
      <c r="AG55" s="25"/>
      <c r="AH55" s="25">
        <f t="shared" si="70"/>
        <v>0</v>
      </c>
      <c r="AI55" s="25"/>
      <c r="AJ55" s="25"/>
      <c r="AK55" s="25"/>
      <c r="AL55" s="25"/>
      <c r="AM55" s="23"/>
      <c r="AN55" s="23"/>
      <c r="AO55" s="25"/>
      <c r="AP55" s="25"/>
      <c r="AQ55" s="25">
        <f t="shared" si="71"/>
        <v>0</v>
      </c>
      <c r="AR55" s="25"/>
      <c r="AS55" s="25"/>
      <c r="AT55" s="25"/>
      <c r="AU55" s="25"/>
      <c r="AV55" s="23"/>
      <c r="AW55" s="23"/>
      <c r="AX55" s="25"/>
      <c r="AY55" s="25"/>
      <c r="AZ55" s="25">
        <f t="shared" si="72"/>
        <v>0</v>
      </c>
      <c r="BA55" s="25"/>
      <c r="BB55" s="25"/>
      <c r="BC55" s="25"/>
      <c r="BD55" s="25"/>
      <c r="BE55" s="23"/>
      <c r="BF55" s="23"/>
      <c r="BG55" s="25"/>
      <c r="BH55" s="25"/>
      <c r="BI55" s="25">
        <f t="shared" si="73"/>
        <v>0</v>
      </c>
      <c r="BJ55" s="25"/>
      <c r="BK55" s="25"/>
      <c r="BL55" s="25"/>
      <c r="BM55" s="25"/>
      <c r="BN55" s="23"/>
      <c r="BO55" s="23"/>
      <c r="BP55" s="25"/>
      <c r="BQ55" s="25"/>
      <c r="BR55" s="25">
        <f t="shared" si="74"/>
        <v>0</v>
      </c>
      <c r="BS55" s="25"/>
      <c r="BT55" s="25"/>
      <c r="BU55" s="25"/>
      <c r="BV55" s="25"/>
      <c r="BW55" s="25"/>
      <c r="BX55" s="25"/>
      <c r="BY55" s="25"/>
      <c r="CH55" s="13"/>
      <c r="CI55" s="41"/>
      <c r="CJ55" s="41"/>
      <c r="CK55" s="44"/>
      <c r="CL55" s="41"/>
      <c r="CM55" s="41"/>
      <c r="CN55" s="41"/>
      <c r="CO55" s="41"/>
      <c r="CP55" s="41"/>
      <c r="CQ55" s="41"/>
      <c r="CR55" s="8">
        <f t="shared" si="15"/>
        <v>0</v>
      </c>
      <c r="CS55" s="8">
        <f t="shared" si="16"/>
        <v>0</v>
      </c>
      <c r="CT55" s="8">
        <f t="shared" si="17"/>
        <v>0</v>
      </c>
      <c r="CU55" s="8">
        <f t="shared" si="18"/>
        <v>0</v>
      </c>
      <c r="CV55" s="8">
        <f t="shared" si="19"/>
        <v>0</v>
      </c>
      <c r="CW55" s="8">
        <f t="shared" si="20"/>
        <v>0</v>
      </c>
      <c r="CX55" s="41"/>
      <c r="CY55" s="8">
        <f t="shared" si="21"/>
        <v>0</v>
      </c>
      <c r="CZ55" s="8">
        <f t="shared" si="22"/>
        <v>0</v>
      </c>
      <c r="DA55" s="8">
        <f t="shared" si="23"/>
        <v>0</v>
      </c>
      <c r="DB55" s="8">
        <f t="shared" si="24"/>
        <v>0</v>
      </c>
      <c r="DC55" s="8">
        <f t="shared" si="25"/>
        <v>0</v>
      </c>
      <c r="DD55" s="8">
        <f t="shared" si="26"/>
        <v>0</v>
      </c>
      <c r="DF55" s="8">
        <f t="shared" si="27"/>
        <v>0</v>
      </c>
      <c r="DG55" s="8">
        <f t="shared" si="28"/>
        <v>0</v>
      </c>
      <c r="DH55" s="8">
        <f t="shared" si="29"/>
        <v>0</v>
      </c>
      <c r="DI55" s="8">
        <f t="shared" si="30"/>
        <v>0</v>
      </c>
      <c r="DJ55" s="8">
        <f t="shared" si="31"/>
        <v>0</v>
      </c>
      <c r="DK55" s="8">
        <f t="shared" si="32"/>
        <v>0</v>
      </c>
      <c r="DM55" s="8">
        <f t="shared" si="33"/>
        <v>0</v>
      </c>
      <c r="DN55" s="8">
        <f t="shared" si="34"/>
        <v>0</v>
      </c>
      <c r="DO55" s="8">
        <f t="shared" si="35"/>
        <v>0</v>
      </c>
      <c r="DP55" s="8">
        <f t="shared" si="36"/>
        <v>0</v>
      </c>
      <c r="DQ55" s="8">
        <f t="shared" si="37"/>
        <v>0</v>
      </c>
      <c r="DR55" s="8">
        <f t="shared" si="38"/>
        <v>0</v>
      </c>
      <c r="DT55" s="8">
        <f t="shared" si="39"/>
        <v>0</v>
      </c>
      <c r="DU55" s="8">
        <f t="shared" si="40"/>
        <v>0</v>
      </c>
      <c r="DV55" s="8">
        <f t="shared" si="41"/>
        <v>0</v>
      </c>
      <c r="DW55" s="8">
        <f t="shared" si="42"/>
        <v>0</v>
      </c>
      <c r="DX55" s="8">
        <f t="shared" si="43"/>
        <v>0</v>
      </c>
      <c r="DY55" s="8">
        <f t="shared" si="44"/>
        <v>0</v>
      </c>
      <c r="EA55" s="8">
        <f t="shared" si="45"/>
        <v>0</v>
      </c>
      <c r="EB55" s="8">
        <f t="shared" si="46"/>
        <v>0</v>
      </c>
      <c r="EC55" s="8">
        <f t="shared" si="47"/>
        <v>0</v>
      </c>
      <c r="ED55" s="8">
        <f t="shared" si="48"/>
        <v>0</v>
      </c>
      <c r="EE55" s="8">
        <f t="shared" si="49"/>
        <v>0</v>
      </c>
      <c r="EF55" s="8">
        <f t="shared" si="50"/>
        <v>0</v>
      </c>
      <c r="EH55" s="8">
        <f t="shared" si="51"/>
        <v>0</v>
      </c>
      <c r="EI55" s="8">
        <f t="shared" si="52"/>
        <v>0</v>
      </c>
      <c r="EJ55" s="8">
        <f t="shared" si="53"/>
        <v>0</v>
      </c>
      <c r="EK55" s="8">
        <f t="shared" si="54"/>
        <v>0</v>
      </c>
      <c r="EL55" s="8">
        <f t="shared" si="55"/>
        <v>0</v>
      </c>
      <c r="EM55" s="8">
        <f t="shared" si="56"/>
        <v>0</v>
      </c>
      <c r="EO55" s="8">
        <f t="shared" si="57"/>
        <v>0</v>
      </c>
      <c r="EP55" s="8">
        <f t="shared" si="58"/>
        <v>0</v>
      </c>
      <c r="EQ55" s="8">
        <f t="shared" si="59"/>
        <v>0</v>
      </c>
      <c r="ER55" s="8">
        <f t="shared" si="60"/>
        <v>0</v>
      </c>
      <c r="ES55" s="8">
        <f t="shared" si="61"/>
        <v>0</v>
      </c>
      <c r="ET55" s="8">
        <f t="shared" si="62"/>
        <v>0</v>
      </c>
    </row>
    <row r="56" spans="1:150" x14ac:dyDescent="0.2">
      <c r="B56" s="23" t="str">
        <f t="shared" si="63"/>
        <v/>
      </c>
      <c r="C56" s="23" t="str">
        <f t="shared" si="64"/>
        <v/>
      </c>
      <c r="D56" s="23" t="str">
        <f t="shared" si="65"/>
        <v/>
      </c>
      <c r="E56" s="23" t="str">
        <f t="shared" si="66"/>
        <v/>
      </c>
      <c r="F56" s="23" t="str">
        <f t="shared" si="67"/>
        <v/>
      </c>
      <c r="G56" s="23" t="str">
        <f t="shared" si="68"/>
        <v/>
      </c>
      <c r="H56" s="23" t="str">
        <f t="shared" si="69"/>
        <v/>
      </c>
      <c r="I56" s="23"/>
      <c r="J56" s="23"/>
      <c r="K56" s="23"/>
      <c r="L56" s="23"/>
      <c r="N56" s="23"/>
      <c r="O56" s="25"/>
      <c r="P56" s="25"/>
      <c r="Q56" s="25"/>
      <c r="R56" s="25"/>
      <c r="S56" s="23"/>
      <c r="T56" s="23"/>
      <c r="U56" s="25"/>
      <c r="V56" s="25"/>
      <c r="W56" s="25">
        <f t="shared" si="14"/>
        <v>0</v>
      </c>
      <c r="X56" s="25"/>
      <c r="Y56" s="25"/>
      <c r="Z56" s="25"/>
      <c r="AA56" s="25"/>
      <c r="AB56" s="25"/>
      <c r="AC56" s="25"/>
      <c r="AD56" s="23"/>
      <c r="AE56" s="23"/>
      <c r="AF56" s="25"/>
      <c r="AG56" s="25"/>
      <c r="AH56" s="25">
        <f t="shared" si="70"/>
        <v>0</v>
      </c>
      <c r="AI56" s="25"/>
      <c r="AJ56" s="25"/>
      <c r="AK56" s="25"/>
      <c r="AL56" s="25"/>
      <c r="AM56" s="23"/>
      <c r="AN56" s="23"/>
      <c r="AO56" s="25"/>
      <c r="AP56" s="25"/>
      <c r="AQ56" s="25">
        <f t="shared" si="71"/>
        <v>0</v>
      </c>
      <c r="AR56" s="25"/>
      <c r="AS56" s="25"/>
      <c r="AT56" s="25"/>
      <c r="AU56" s="25"/>
      <c r="AV56" s="23"/>
      <c r="AW56" s="23"/>
      <c r="AX56" s="25"/>
      <c r="AY56" s="25"/>
      <c r="AZ56" s="25">
        <f t="shared" si="72"/>
        <v>0</v>
      </c>
      <c r="BA56" s="25"/>
      <c r="BB56" s="25"/>
      <c r="BC56" s="25"/>
      <c r="BD56" s="25"/>
      <c r="BE56" s="23"/>
      <c r="BF56" s="23"/>
      <c r="BG56" s="25"/>
      <c r="BH56" s="25"/>
      <c r="BI56" s="25">
        <f t="shared" si="73"/>
        <v>0</v>
      </c>
      <c r="BJ56" s="25"/>
      <c r="BK56" s="25"/>
      <c r="BL56" s="25"/>
      <c r="BM56" s="25"/>
      <c r="BN56" s="23"/>
      <c r="BO56" s="23"/>
      <c r="BP56" s="25"/>
      <c r="BQ56" s="25"/>
      <c r="BR56" s="25">
        <f t="shared" si="74"/>
        <v>0</v>
      </c>
      <c r="BS56" s="25"/>
      <c r="BT56" s="25"/>
      <c r="BU56" s="25"/>
      <c r="BV56" s="25"/>
      <c r="BW56" s="25"/>
      <c r="BX56" s="25"/>
      <c r="BY56" s="25"/>
      <c r="CH56" s="13"/>
      <c r="CI56" s="41"/>
      <c r="CJ56" s="41"/>
      <c r="CK56" s="44"/>
      <c r="CL56" s="41"/>
      <c r="CM56" s="41"/>
      <c r="CN56" s="41"/>
      <c r="CO56" s="41"/>
      <c r="CP56" s="41"/>
      <c r="CQ56" s="41"/>
      <c r="CR56" s="8">
        <f t="shared" si="15"/>
        <v>0</v>
      </c>
      <c r="CS56" s="8">
        <f t="shared" si="16"/>
        <v>0</v>
      </c>
      <c r="CT56" s="8">
        <f t="shared" si="17"/>
        <v>0</v>
      </c>
      <c r="CU56" s="8">
        <f t="shared" si="18"/>
        <v>0</v>
      </c>
      <c r="CV56" s="8">
        <f t="shared" si="19"/>
        <v>0</v>
      </c>
      <c r="CW56" s="8">
        <f t="shared" si="20"/>
        <v>0</v>
      </c>
      <c r="CX56" s="41"/>
      <c r="CY56" s="8">
        <f t="shared" si="21"/>
        <v>0</v>
      </c>
      <c r="CZ56" s="8">
        <f t="shared" si="22"/>
        <v>0</v>
      </c>
      <c r="DA56" s="8">
        <f t="shared" si="23"/>
        <v>0</v>
      </c>
      <c r="DB56" s="8">
        <f t="shared" si="24"/>
        <v>0</v>
      </c>
      <c r="DC56" s="8">
        <f t="shared" si="25"/>
        <v>0</v>
      </c>
      <c r="DD56" s="8">
        <f t="shared" si="26"/>
        <v>0</v>
      </c>
      <c r="DF56" s="8">
        <f t="shared" si="27"/>
        <v>0</v>
      </c>
      <c r="DG56" s="8">
        <f t="shared" si="28"/>
        <v>0</v>
      </c>
      <c r="DH56" s="8">
        <f t="shared" si="29"/>
        <v>0</v>
      </c>
      <c r="DI56" s="8">
        <f t="shared" si="30"/>
        <v>0</v>
      </c>
      <c r="DJ56" s="8">
        <f t="shared" si="31"/>
        <v>0</v>
      </c>
      <c r="DK56" s="8">
        <f t="shared" si="32"/>
        <v>0</v>
      </c>
      <c r="DM56" s="8">
        <f t="shared" si="33"/>
        <v>0</v>
      </c>
      <c r="DN56" s="8">
        <f t="shared" si="34"/>
        <v>0</v>
      </c>
      <c r="DO56" s="8">
        <f t="shared" si="35"/>
        <v>0</v>
      </c>
      <c r="DP56" s="8">
        <f t="shared" si="36"/>
        <v>0</v>
      </c>
      <c r="DQ56" s="8">
        <f t="shared" si="37"/>
        <v>0</v>
      </c>
      <c r="DR56" s="8">
        <f t="shared" si="38"/>
        <v>0</v>
      </c>
      <c r="DT56" s="8">
        <f t="shared" si="39"/>
        <v>0</v>
      </c>
      <c r="DU56" s="8">
        <f t="shared" si="40"/>
        <v>0</v>
      </c>
      <c r="DV56" s="8">
        <f t="shared" si="41"/>
        <v>0</v>
      </c>
      <c r="DW56" s="8">
        <f t="shared" si="42"/>
        <v>0</v>
      </c>
      <c r="DX56" s="8">
        <f t="shared" si="43"/>
        <v>0</v>
      </c>
      <c r="DY56" s="8">
        <f t="shared" si="44"/>
        <v>0</v>
      </c>
      <c r="EA56" s="8">
        <f t="shared" si="45"/>
        <v>0</v>
      </c>
      <c r="EB56" s="8">
        <f t="shared" si="46"/>
        <v>0</v>
      </c>
      <c r="EC56" s="8">
        <f t="shared" si="47"/>
        <v>0</v>
      </c>
      <c r="ED56" s="8">
        <f t="shared" si="48"/>
        <v>0</v>
      </c>
      <c r="EE56" s="8">
        <f t="shared" si="49"/>
        <v>0</v>
      </c>
      <c r="EF56" s="8">
        <f t="shared" si="50"/>
        <v>0</v>
      </c>
      <c r="EH56" s="8">
        <f t="shared" si="51"/>
        <v>0</v>
      </c>
      <c r="EI56" s="8">
        <f t="shared" si="52"/>
        <v>0</v>
      </c>
      <c r="EJ56" s="8">
        <f t="shared" si="53"/>
        <v>0</v>
      </c>
      <c r="EK56" s="8">
        <f t="shared" si="54"/>
        <v>0</v>
      </c>
      <c r="EL56" s="8">
        <f t="shared" si="55"/>
        <v>0</v>
      </c>
      <c r="EM56" s="8">
        <f t="shared" si="56"/>
        <v>0</v>
      </c>
      <c r="EO56" s="8">
        <f t="shared" si="57"/>
        <v>0</v>
      </c>
      <c r="EP56" s="8">
        <f t="shared" si="58"/>
        <v>0</v>
      </c>
      <c r="EQ56" s="8">
        <f t="shared" si="59"/>
        <v>0</v>
      </c>
      <c r="ER56" s="8">
        <f t="shared" si="60"/>
        <v>0</v>
      </c>
      <c r="ES56" s="8">
        <f t="shared" si="61"/>
        <v>0</v>
      </c>
      <c r="ET56" s="8">
        <f t="shared" si="62"/>
        <v>0</v>
      </c>
    </row>
    <row r="57" spans="1:150" x14ac:dyDescent="0.2">
      <c r="B57" s="23" t="str">
        <f t="shared" si="63"/>
        <v/>
      </c>
      <c r="C57" s="23" t="str">
        <f t="shared" si="64"/>
        <v/>
      </c>
      <c r="D57" s="23" t="str">
        <f t="shared" si="65"/>
        <v/>
      </c>
      <c r="E57" s="23" t="str">
        <f t="shared" si="66"/>
        <v/>
      </c>
      <c r="F57" s="23" t="str">
        <f t="shared" si="67"/>
        <v/>
      </c>
      <c r="G57" s="23" t="str">
        <f t="shared" si="68"/>
        <v/>
      </c>
      <c r="H57" s="23" t="str">
        <f t="shared" si="69"/>
        <v/>
      </c>
      <c r="I57" s="23"/>
      <c r="J57" s="23"/>
      <c r="K57" s="23"/>
      <c r="L57" s="23"/>
      <c r="N57" s="23"/>
      <c r="O57" s="25"/>
      <c r="P57" s="25"/>
      <c r="Q57" s="25"/>
      <c r="R57" s="25"/>
      <c r="S57" s="23"/>
      <c r="T57" s="23"/>
      <c r="U57" s="25"/>
      <c r="V57" s="25"/>
      <c r="W57" s="25">
        <f t="shared" si="14"/>
        <v>0</v>
      </c>
      <c r="X57" s="25"/>
      <c r="Y57" s="25"/>
      <c r="Z57" s="25"/>
      <c r="AA57" s="25"/>
      <c r="AB57" s="25"/>
      <c r="AC57" s="25"/>
      <c r="AD57" s="23"/>
      <c r="AE57" s="23"/>
      <c r="AF57" s="25"/>
      <c r="AG57" s="25"/>
      <c r="AH57" s="25">
        <f t="shared" si="70"/>
        <v>0</v>
      </c>
      <c r="AI57" s="25"/>
      <c r="AJ57" s="25"/>
      <c r="AK57" s="25"/>
      <c r="AL57" s="25"/>
      <c r="AM57" s="23"/>
      <c r="AN57" s="23"/>
      <c r="AO57" s="25"/>
      <c r="AP57" s="25"/>
      <c r="AQ57" s="25">
        <f t="shared" si="71"/>
        <v>0</v>
      </c>
      <c r="AR57" s="25"/>
      <c r="AS57" s="25"/>
      <c r="AT57" s="25"/>
      <c r="AU57" s="25"/>
      <c r="AV57" s="23"/>
      <c r="AW57" s="23"/>
      <c r="AX57" s="25"/>
      <c r="AY57" s="25"/>
      <c r="AZ57" s="25">
        <f t="shared" si="72"/>
        <v>0</v>
      </c>
      <c r="BA57" s="25"/>
      <c r="BB57" s="25"/>
      <c r="BC57" s="25"/>
      <c r="BD57" s="25"/>
      <c r="BE57" s="23"/>
      <c r="BF57" s="23"/>
      <c r="BG57" s="25"/>
      <c r="BH57" s="25"/>
      <c r="BI57" s="25">
        <f t="shared" si="73"/>
        <v>0</v>
      </c>
      <c r="BJ57" s="25"/>
      <c r="BK57" s="25"/>
      <c r="BL57" s="25"/>
      <c r="BM57" s="25"/>
      <c r="BN57" s="23"/>
      <c r="BO57" s="23"/>
      <c r="BP57" s="25"/>
      <c r="BQ57" s="25"/>
      <c r="BR57" s="25">
        <f t="shared" si="74"/>
        <v>0</v>
      </c>
      <c r="BS57" s="25"/>
      <c r="BT57" s="25"/>
      <c r="BU57" s="25"/>
      <c r="BV57" s="25"/>
      <c r="BW57" s="25"/>
      <c r="BX57" s="25"/>
      <c r="BY57" s="25"/>
      <c r="CH57" s="13"/>
      <c r="CI57" s="41"/>
      <c r="CJ57" s="41"/>
      <c r="CK57" s="44"/>
      <c r="CL57" s="41"/>
      <c r="CM57" s="41"/>
      <c r="CN57" s="41"/>
      <c r="CO57" s="41"/>
      <c r="CP57" s="41"/>
      <c r="CQ57" s="41"/>
      <c r="CR57" s="8">
        <f t="shared" si="15"/>
        <v>0</v>
      </c>
      <c r="CS57" s="8">
        <f t="shared" si="16"/>
        <v>0</v>
      </c>
      <c r="CT57" s="8">
        <f t="shared" si="17"/>
        <v>0</v>
      </c>
      <c r="CU57" s="8">
        <f t="shared" si="18"/>
        <v>0</v>
      </c>
      <c r="CV57" s="8">
        <f t="shared" si="19"/>
        <v>0</v>
      </c>
      <c r="CW57" s="8">
        <f t="shared" si="20"/>
        <v>0</v>
      </c>
      <c r="CX57" s="41"/>
      <c r="CY57" s="8">
        <f t="shared" si="21"/>
        <v>0</v>
      </c>
      <c r="CZ57" s="8">
        <f t="shared" si="22"/>
        <v>0</v>
      </c>
      <c r="DA57" s="8">
        <f t="shared" si="23"/>
        <v>0</v>
      </c>
      <c r="DB57" s="8">
        <f t="shared" si="24"/>
        <v>0</v>
      </c>
      <c r="DC57" s="8">
        <f t="shared" si="25"/>
        <v>0</v>
      </c>
      <c r="DD57" s="8">
        <f t="shared" si="26"/>
        <v>0</v>
      </c>
      <c r="DF57" s="8">
        <f t="shared" si="27"/>
        <v>0</v>
      </c>
      <c r="DG57" s="8">
        <f t="shared" si="28"/>
        <v>0</v>
      </c>
      <c r="DH57" s="8">
        <f t="shared" si="29"/>
        <v>0</v>
      </c>
      <c r="DI57" s="8">
        <f t="shared" si="30"/>
        <v>0</v>
      </c>
      <c r="DJ57" s="8">
        <f t="shared" si="31"/>
        <v>0</v>
      </c>
      <c r="DK57" s="8">
        <f t="shared" si="32"/>
        <v>0</v>
      </c>
      <c r="DM57" s="8">
        <f t="shared" si="33"/>
        <v>0</v>
      </c>
      <c r="DN57" s="8">
        <f t="shared" si="34"/>
        <v>0</v>
      </c>
      <c r="DO57" s="8">
        <f t="shared" si="35"/>
        <v>0</v>
      </c>
      <c r="DP57" s="8">
        <f t="shared" si="36"/>
        <v>0</v>
      </c>
      <c r="DQ57" s="8">
        <f t="shared" si="37"/>
        <v>0</v>
      </c>
      <c r="DR57" s="8">
        <f t="shared" si="38"/>
        <v>0</v>
      </c>
      <c r="DT57" s="8">
        <f t="shared" si="39"/>
        <v>0</v>
      </c>
      <c r="DU57" s="8">
        <f t="shared" si="40"/>
        <v>0</v>
      </c>
      <c r="DV57" s="8">
        <f t="shared" si="41"/>
        <v>0</v>
      </c>
      <c r="DW57" s="8">
        <f t="shared" si="42"/>
        <v>0</v>
      </c>
      <c r="DX57" s="8">
        <f t="shared" si="43"/>
        <v>0</v>
      </c>
      <c r="DY57" s="8">
        <f t="shared" si="44"/>
        <v>0</v>
      </c>
      <c r="EA57" s="8">
        <f t="shared" si="45"/>
        <v>0</v>
      </c>
      <c r="EB57" s="8">
        <f t="shared" si="46"/>
        <v>0</v>
      </c>
      <c r="EC57" s="8">
        <f t="shared" si="47"/>
        <v>0</v>
      </c>
      <c r="ED57" s="8">
        <f t="shared" si="48"/>
        <v>0</v>
      </c>
      <c r="EE57" s="8">
        <f t="shared" si="49"/>
        <v>0</v>
      </c>
      <c r="EF57" s="8">
        <f t="shared" si="50"/>
        <v>0</v>
      </c>
      <c r="EH57" s="8">
        <f t="shared" si="51"/>
        <v>0</v>
      </c>
      <c r="EI57" s="8">
        <f t="shared" si="52"/>
        <v>0</v>
      </c>
      <c r="EJ57" s="8">
        <f t="shared" si="53"/>
        <v>0</v>
      </c>
      <c r="EK57" s="8">
        <f t="shared" si="54"/>
        <v>0</v>
      </c>
      <c r="EL57" s="8">
        <f t="shared" si="55"/>
        <v>0</v>
      </c>
      <c r="EM57" s="8">
        <f t="shared" si="56"/>
        <v>0</v>
      </c>
      <c r="EO57" s="8">
        <f t="shared" si="57"/>
        <v>0</v>
      </c>
      <c r="EP57" s="8">
        <f t="shared" si="58"/>
        <v>0</v>
      </c>
      <c r="EQ57" s="8">
        <f t="shared" si="59"/>
        <v>0</v>
      </c>
      <c r="ER57" s="8">
        <f t="shared" si="60"/>
        <v>0</v>
      </c>
      <c r="ES57" s="8">
        <f t="shared" si="61"/>
        <v>0</v>
      </c>
      <c r="ET57" s="8">
        <f t="shared" si="62"/>
        <v>0</v>
      </c>
    </row>
    <row r="58" spans="1:150" x14ac:dyDescent="0.2">
      <c r="B58" s="23" t="str">
        <f t="shared" si="63"/>
        <v/>
      </c>
      <c r="C58" s="23" t="str">
        <f t="shared" si="64"/>
        <v/>
      </c>
      <c r="D58" s="23" t="str">
        <f t="shared" si="65"/>
        <v/>
      </c>
      <c r="E58" s="23" t="str">
        <f t="shared" si="66"/>
        <v/>
      </c>
      <c r="F58" s="23" t="str">
        <f t="shared" si="67"/>
        <v/>
      </c>
      <c r="G58" s="23" t="str">
        <f t="shared" si="68"/>
        <v/>
      </c>
      <c r="H58" s="23" t="str">
        <f t="shared" si="69"/>
        <v/>
      </c>
      <c r="I58" s="23"/>
      <c r="J58" s="23"/>
      <c r="K58" s="23"/>
      <c r="L58" s="23"/>
      <c r="N58" s="23"/>
      <c r="O58" s="25"/>
      <c r="P58" s="25"/>
      <c r="Q58" s="25"/>
      <c r="R58" s="25"/>
      <c r="S58" s="23"/>
      <c r="T58" s="23"/>
      <c r="U58" s="25"/>
      <c r="V58" s="25"/>
      <c r="W58" s="25">
        <f t="shared" si="14"/>
        <v>0</v>
      </c>
      <c r="X58" s="25"/>
      <c r="Y58" s="25"/>
      <c r="Z58" s="25"/>
      <c r="AA58" s="25"/>
      <c r="AB58" s="25"/>
      <c r="AC58" s="25"/>
      <c r="AD58" s="23"/>
      <c r="AE58" s="23"/>
      <c r="AF58" s="25"/>
      <c r="AG58" s="25"/>
      <c r="AH58" s="25">
        <f t="shared" si="70"/>
        <v>0</v>
      </c>
      <c r="AI58" s="25"/>
      <c r="AJ58" s="25"/>
      <c r="AK58" s="25"/>
      <c r="AL58" s="25"/>
      <c r="AM58" s="23"/>
      <c r="AN58" s="23"/>
      <c r="AO58" s="25"/>
      <c r="AP58" s="25"/>
      <c r="AQ58" s="25">
        <f t="shared" si="71"/>
        <v>0</v>
      </c>
      <c r="AR58" s="25"/>
      <c r="AS58" s="25"/>
      <c r="AT58" s="25"/>
      <c r="AU58" s="25"/>
      <c r="AV58" s="23"/>
      <c r="AW58" s="23"/>
      <c r="AX58" s="25"/>
      <c r="AY58" s="25"/>
      <c r="AZ58" s="25">
        <f t="shared" si="72"/>
        <v>0</v>
      </c>
      <c r="BA58" s="25"/>
      <c r="BB58" s="25"/>
      <c r="BC58" s="25"/>
      <c r="BD58" s="25"/>
      <c r="BE58" s="23"/>
      <c r="BF58" s="23"/>
      <c r="BG58" s="25"/>
      <c r="BH58" s="25"/>
      <c r="BI58" s="25">
        <f t="shared" si="73"/>
        <v>0</v>
      </c>
      <c r="BJ58" s="25"/>
      <c r="BK58" s="25"/>
      <c r="BL58" s="25"/>
      <c r="BM58" s="25"/>
      <c r="BN58" s="23"/>
      <c r="BO58" s="23"/>
      <c r="BP58" s="25"/>
      <c r="BQ58" s="25"/>
      <c r="BR58" s="25">
        <f t="shared" si="74"/>
        <v>0</v>
      </c>
      <c r="BS58" s="25"/>
      <c r="BT58" s="25"/>
      <c r="BU58" s="25"/>
      <c r="BV58" s="25"/>
      <c r="BW58" s="25"/>
      <c r="BX58" s="25"/>
      <c r="BY58" s="25"/>
      <c r="CH58" s="13"/>
      <c r="CI58" s="41"/>
      <c r="CJ58" s="41"/>
      <c r="CK58" s="44"/>
      <c r="CL58" s="41"/>
      <c r="CM58" s="41"/>
      <c r="CN58" s="41"/>
      <c r="CO58" s="41"/>
      <c r="CP58" s="41"/>
      <c r="CQ58" s="41"/>
      <c r="CR58" s="8">
        <f t="shared" si="15"/>
        <v>0</v>
      </c>
      <c r="CS58" s="8">
        <f t="shared" si="16"/>
        <v>0</v>
      </c>
      <c r="CT58" s="8">
        <f t="shared" si="17"/>
        <v>0</v>
      </c>
      <c r="CU58" s="8">
        <f t="shared" si="18"/>
        <v>0</v>
      </c>
      <c r="CV58" s="8">
        <f t="shared" si="19"/>
        <v>0</v>
      </c>
      <c r="CW58" s="8">
        <f t="shared" si="20"/>
        <v>0</v>
      </c>
      <c r="CX58" s="41"/>
      <c r="CY58" s="8">
        <f t="shared" si="21"/>
        <v>0</v>
      </c>
      <c r="CZ58" s="8">
        <f t="shared" si="22"/>
        <v>0</v>
      </c>
      <c r="DA58" s="8">
        <f t="shared" si="23"/>
        <v>0</v>
      </c>
      <c r="DB58" s="8">
        <f t="shared" si="24"/>
        <v>0</v>
      </c>
      <c r="DC58" s="8">
        <f t="shared" si="25"/>
        <v>0</v>
      </c>
      <c r="DD58" s="8">
        <f t="shared" si="26"/>
        <v>0</v>
      </c>
      <c r="DF58" s="8">
        <f t="shared" si="27"/>
        <v>0</v>
      </c>
      <c r="DG58" s="8">
        <f t="shared" si="28"/>
        <v>0</v>
      </c>
      <c r="DH58" s="8">
        <f t="shared" si="29"/>
        <v>0</v>
      </c>
      <c r="DI58" s="8">
        <f t="shared" si="30"/>
        <v>0</v>
      </c>
      <c r="DJ58" s="8">
        <f t="shared" si="31"/>
        <v>0</v>
      </c>
      <c r="DK58" s="8">
        <f t="shared" si="32"/>
        <v>0</v>
      </c>
      <c r="DM58" s="8">
        <f t="shared" si="33"/>
        <v>0</v>
      </c>
      <c r="DN58" s="8">
        <f t="shared" si="34"/>
        <v>0</v>
      </c>
      <c r="DO58" s="8">
        <f t="shared" si="35"/>
        <v>0</v>
      </c>
      <c r="DP58" s="8">
        <f t="shared" si="36"/>
        <v>0</v>
      </c>
      <c r="DQ58" s="8">
        <f t="shared" si="37"/>
        <v>0</v>
      </c>
      <c r="DR58" s="8">
        <f t="shared" si="38"/>
        <v>0</v>
      </c>
      <c r="DT58" s="8">
        <f t="shared" si="39"/>
        <v>0</v>
      </c>
      <c r="DU58" s="8">
        <f t="shared" si="40"/>
        <v>0</v>
      </c>
      <c r="DV58" s="8">
        <f t="shared" si="41"/>
        <v>0</v>
      </c>
      <c r="DW58" s="8">
        <f t="shared" si="42"/>
        <v>0</v>
      </c>
      <c r="DX58" s="8">
        <f t="shared" si="43"/>
        <v>0</v>
      </c>
      <c r="DY58" s="8">
        <f t="shared" si="44"/>
        <v>0</v>
      </c>
      <c r="EA58" s="8">
        <f t="shared" si="45"/>
        <v>0</v>
      </c>
      <c r="EB58" s="8">
        <f t="shared" si="46"/>
        <v>0</v>
      </c>
      <c r="EC58" s="8">
        <f t="shared" si="47"/>
        <v>0</v>
      </c>
      <c r="ED58" s="8">
        <f t="shared" si="48"/>
        <v>0</v>
      </c>
      <c r="EE58" s="8">
        <f t="shared" si="49"/>
        <v>0</v>
      </c>
      <c r="EF58" s="8">
        <f t="shared" si="50"/>
        <v>0</v>
      </c>
      <c r="EH58" s="8">
        <f t="shared" si="51"/>
        <v>0</v>
      </c>
      <c r="EI58" s="8">
        <f t="shared" si="52"/>
        <v>0</v>
      </c>
      <c r="EJ58" s="8">
        <f t="shared" si="53"/>
        <v>0</v>
      </c>
      <c r="EK58" s="8">
        <f t="shared" si="54"/>
        <v>0</v>
      </c>
      <c r="EL58" s="8">
        <f t="shared" si="55"/>
        <v>0</v>
      </c>
      <c r="EM58" s="8">
        <f t="shared" si="56"/>
        <v>0</v>
      </c>
      <c r="EO58" s="8">
        <f t="shared" si="57"/>
        <v>0</v>
      </c>
      <c r="EP58" s="8">
        <f t="shared" si="58"/>
        <v>0</v>
      </c>
      <c r="EQ58" s="8">
        <f t="shared" si="59"/>
        <v>0</v>
      </c>
      <c r="ER58" s="8">
        <f t="shared" si="60"/>
        <v>0</v>
      </c>
      <c r="ES58" s="8">
        <f t="shared" si="61"/>
        <v>0</v>
      </c>
      <c r="ET58" s="8">
        <f t="shared" si="62"/>
        <v>0</v>
      </c>
    </row>
    <row r="59" spans="1:150" x14ac:dyDescent="0.2">
      <c r="B59" s="23" t="str">
        <f t="shared" si="63"/>
        <v/>
      </c>
      <c r="C59" s="23" t="str">
        <f t="shared" si="64"/>
        <v/>
      </c>
      <c r="D59" s="23" t="str">
        <f t="shared" si="65"/>
        <v/>
      </c>
      <c r="E59" s="23" t="str">
        <f t="shared" si="66"/>
        <v/>
      </c>
      <c r="F59" s="23" t="str">
        <f t="shared" si="67"/>
        <v/>
      </c>
      <c r="G59" s="23" t="str">
        <f t="shared" si="68"/>
        <v/>
      </c>
      <c r="H59" s="23" t="str">
        <f t="shared" si="69"/>
        <v/>
      </c>
      <c r="I59" s="23"/>
      <c r="J59" s="23"/>
      <c r="K59" s="23"/>
      <c r="L59" s="23"/>
      <c r="N59" s="23"/>
      <c r="O59" s="25"/>
      <c r="P59" s="25"/>
      <c r="Q59" s="25"/>
      <c r="R59" s="25"/>
      <c r="S59" s="23"/>
      <c r="T59" s="23"/>
      <c r="U59" s="25"/>
      <c r="V59" s="25"/>
      <c r="W59" s="25">
        <f t="shared" si="14"/>
        <v>0</v>
      </c>
      <c r="X59" s="25"/>
      <c r="Y59" s="25"/>
      <c r="Z59" s="25"/>
      <c r="AA59" s="25"/>
      <c r="AB59" s="25"/>
      <c r="AC59" s="25"/>
      <c r="AD59" s="23"/>
      <c r="AE59" s="23"/>
      <c r="AF59" s="25"/>
      <c r="AG59" s="25"/>
      <c r="AH59" s="25">
        <f t="shared" si="70"/>
        <v>0</v>
      </c>
      <c r="AI59" s="25"/>
      <c r="AJ59" s="25"/>
      <c r="AK59" s="25"/>
      <c r="AL59" s="25"/>
      <c r="AM59" s="23"/>
      <c r="AN59" s="23"/>
      <c r="AO59" s="25"/>
      <c r="AP59" s="25"/>
      <c r="AQ59" s="25">
        <f t="shared" si="71"/>
        <v>0</v>
      </c>
      <c r="AR59" s="25"/>
      <c r="AS59" s="25"/>
      <c r="AT59" s="25"/>
      <c r="AU59" s="25"/>
      <c r="AV59" s="23"/>
      <c r="AW59" s="23"/>
      <c r="AX59" s="25"/>
      <c r="AY59" s="25"/>
      <c r="AZ59" s="25">
        <f t="shared" si="72"/>
        <v>0</v>
      </c>
      <c r="BA59" s="25"/>
      <c r="BB59" s="25"/>
      <c r="BC59" s="25"/>
      <c r="BD59" s="25"/>
      <c r="BE59" s="23"/>
      <c r="BF59" s="23"/>
      <c r="BG59" s="25"/>
      <c r="BH59" s="25"/>
      <c r="BI59" s="25">
        <f t="shared" si="73"/>
        <v>0</v>
      </c>
      <c r="BJ59" s="25"/>
      <c r="BK59" s="25"/>
      <c r="BL59" s="25"/>
      <c r="BM59" s="25"/>
      <c r="BN59" s="23"/>
      <c r="BO59" s="23"/>
      <c r="BP59" s="25"/>
      <c r="BQ59" s="25"/>
      <c r="BR59" s="25">
        <f t="shared" si="74"/>
        <v>0</v>
      </c>
      <c r="BS59" s="25"/>
      <c r="BT59" s="25"/>
      <c r="BU59" s="25"/>
      <c r="BV59" s="25"/>
      <c r="BW59" s="25"/>
      <c r="BX59" s="25"/>
      <c r="BY59" s="25"/>
      <c r="CH59" s="13"/>
      <c r="CI59" s="41"/>
      <c r="CJ59" s="41"/>
      <c r="CK59" s="44"/>
      <c r="CL59" s="41"/>
      <c r="CM59" s="41"/>
      <c r="CN59" s="41"/>
      <c r="CO59" s="41"/>
      <c r="CP59" s="41"/>
      <c r="CQ59" s="41"/>
      <c r="CR59" s="8">
        <f t="shared" si="15"/>
        <v>0</v>
      </c>
      <c r="CS59" s="8">
        <f t="shared" si="16"/>
        <v>0</v>
      </c>
      <c r="CT59" s="8">
        <f t="shared" si="17"/>
        <v>0</v>
      </c>
      <c r="CU59" s="8">
        <f t="shared" si="18"/>
        <v>0</v>
      </c>
      <c r="CV59" s="8">
        <f t="shared" si="19"/>
        <v>0</v>
      </c>
      <c r="CW59" s="8">
        <f t="shared" si="20"/>
        <v>0</v>
      </c>
      <c r="CX59" s="41"/>
      <c r="CY59" s="8">
        <f t="shared" si="21"/>
        <v>0</v>
      </c>
      <c r="CZ59" s="8">
        <f t="shared" si="22"/>
        <v>0</v>
      </c>
      <c r="DA59" s="8">
        <f t="shared" si="23"/>
        <v>0</v>
      </c>
      <c r="DB59" s="8">
        <f t="shared" si="24"/>
        <v>0</v>
      </c>
      <c r="DC59" s="8">
        <f t="shared" si="25"/>
        <v>0</v>
      </c>
      <c r="DD59" s="8">
        <f t="shared" si="26"/>
        <v>0</v>
      </c>
      <c r="DF59" s="8">
        <f t="shared" si="27"/>
        <v>0</v>
      </c>
      <c r="DG59" s="8">
        <f t="shared" si="28"/>
        <v>0</v>
      </c>
      <c r="DH59" s="8">
        <f t="shared" si="29"/>
        <v>0</v>
      </c>
      <c r="DI59" s="8">
        <f t="shared" si="30"/>
        <v>0</v>
      </c>
      <c r="DJ59" s="8">
        <f t="shared" si="31"/>
        <v>0</v>
      </c>
      <c r="DK59" s="8">
        <f t="shared" si="32"/>
        <v>0</v>
      </c>
      <c r="DM59" s="8">
        <f t="shared" si="33"/>
        <v>0</v>
      </c>
      <c r="DN59" s="8">
        <f t="shared" si="34"/>
        <v>0</v>
      </c>
      <c r="DO59" s="8">
        <f t="shared" si="35"/>
        <v>0</v>
      </c>
      <c r="DP59" s="8">
        <f t="shared" si="36"/>
        <v>0</v>
      </c>
      <c r="DQ59" s="8">
        <f t="shared" si="37"/>
        <v>0</v>
      </c>
      <c r="DR59" s="8">
        <f t="shared" si="38"/>
        <v>0</v>
      </c>
      <c r="DT59" s="8">
        <f t="shared" si="39"/>
        <v>0</v>
      </c>
      <c r="DU59" s="8">
        <f t="shared" si="40"/>
        <v>0</v>
      </c>
      <c r="DV59" s="8">
        <f t="shared" si="41"/>
        <v>0</v>
      </c>
      <c r="DW59" s="8">
        <f t="shared" si="42"/>
        <v>0</v>
      </c>
      <c r="DX59" s="8">
        <f t="shared" si="43"/>
        <v>0</v>
      </c>
      <c r="DY59" s="8">
        <f t="shared" si="44"/>
        <v>0</v>
      </c>
      <c r="EA59" s="8">
        <f t="shared" si="45"/>
        <v>0</v>
      </c>
      <c r="EB59" s="8">
        <f t="shared" si="46"/>
        <v>0</v>
      </c>
      <c r="EC59" s="8">
        <f t="shared" si="47"/>
        <v>0</v>
      </c>
      <c r="ED59" s="8">
        <f t="shared" si="48"/>
        <v>0</v>
      </c>
      <c r="EE59" s="8">
        <f t="shared" si="49"/>
        <v>0</v>
      </c>
      <c r="EF59" s="8">
        <f t="shared" si="50"/>
        <v>0</v>
      </c>
      <c r="EH59" s="8">
        <f t="shared" si="51"/>
        <v>0</v>
      </c>
      <c r="EI59" s="8">
        <f t="shared" si="52"/>
        <v>0</v>
      </c>
      <c r="EJ59" s="8">
        <f t="shared" si="53"/>
        <v>0</v>
      </c>
      <c r="EK59" s="8">
        <f t="shared" si="54"/>
        <v>0</v>
      </c>
      <c r="EL59" s="8">
        <f t="shared" si="55"/>
        <v>0</v>
      </c>
      <c r="EM59" s="8">
        <f t="shared" si="56"/>
        <v>0</v>
      </c>
      <c r="EO59" s="8">
        <f t="shared" si="57"/>
        <v>0</v>
      </c>
      <c r="EP59" s="8">
        <f t="shared" si="58"/>
        <v>0</v>
      </c>
      <c r="EQ59" s="8">
        <f t="shared" si="59"/>
        <v>0</v>
      </c>
      <c r="ER59" s="8">
        <f t="shared" si="60"/>
        <v>0</v>
      </c>
      <c r="ES59" s="8">
        <f t="shared" si="61"/>
        <v>0</v>
      </c>
      <c r="ET59" s="8">
        <f t="shared" si="62"/>
        <v>0</v>
      </c>
    </row>
    <row r="60" spans="1:150" x14ac:dyDescent="0.2">
      <c r="B60" s="23" t="str">
        <f t="shared" si="63"/>
        <v/>
      </c>
      <c r="C60" s="23" t="str">
        <f t="shared" si="64"/>
        <v/>
      </c>
      <c r="D60" s="23" t="str">
        <f t="shared" si="65"/>
        <v/>
      </c>
      <c r="E60" s="23" t="str">
        <f t="shared" si="66"/>
        <v/>
      </c>
      <c r="F60" s="23" t="str">
        <f t="shared" si="67"/>
        <v/>
      </c>
      <c r="G60" s="23" t="str">
        <f t="shared" si="68"/>
        <v/>
      </c>
      <c r="H60" s="23" t="str">
        <f t="shared" si="69"/>
        <v/>
      </c>
      <c r="I60" s="23"/>
      <c r="J60" s="23"/>
      <c r="K60" s="23"/>
      <c r="L60" s="23"/>
      <c r="N60" s="23"/>
      <c r="O60" s="25"/>
      <c r="P60" s="25"/>
      <c r="Q60" s="25"/>
      <c r="R60" s="25"/>
      <c r="S60" s="23"/>
      <c r="T60" s="23"/>
      <c r="U60" s="25"/>
      <c r="V60" s="25"/>
      <c r="W60" s="25">
        <f t="shared" si="14"/>
        <v>0</v>
      </c>
      <c r="X60" s="25"/>
      <c r="Y60" s="25"/>
      <c r="Z60" s="25"/>
      <c r="AA60" s="25"/>
      <c r="AB60" s="25"/>
      <c r="AC60" s="25"/>
      <c r="AD60" s="23"/>
      <c r="AE60" s="23"/>
      <c r="AF60" s="25"/>
      <c r="AG60" s="25"/>
      <c r="AH60" s="25">
        <f t="shared" si="70"/>
        <v>0</v>
      </c>
      <c r="AI60" s="25"/>
      <c r="AJ60" s="25"/>
      <c r="AK60" s="25"/>
      <c r="AL60" s="25"/>
      <c r="AM60" s="23"/>
      <c r="AN60" s="23"/>
      <c r="AO60" s="25"/>
      <c r="AP60" s="25"/>
      <c r="AQ60" s="25">
        <f t="shared" si="71"/>
        <v>0</v>
      </c>
      <c r="AR60" s="25"/>
      <c r="AS60" s="25"/>
      <c r="AT60" s="25"/>
      <c r="AU60" s="25"/>
      <c r="AV60" s="23"/>
      <c r="AW60" s="23"/>
      <c r="AX60" s="25"/>
      <c r="AY60" s="25"/>
      <c r="AZ60" s="25">
        <f t="shared" si="72"/>
        <v>0</v>
      </c>
      <c r="BA60" s="25"/>
      <c r="BB60" s="25"/>
      <c r="BC60" s="25"/>
      <c r="BD60" s="25"/>
      <c r="BE60" s="23"/>
      <c r="BF60" s="23"/>
      <c r="BG60" s="25"/>
      <c r="BH60" s="25"/>
      <c r="BI60" s="25">
        <f t="shared" si="73"/>
        <v>0</v>
      </c>
      <c r="BJ60" s="25"/>
      <c r="BK60" s="25"/>
      <c r="BL60" s="25"/>
      <c r="BM60" s="25"/>
      <c r="BN60" s="23"/>
      <c r="BO60" s="23"/>
      <c r="BP60" s="25"/>
      <c r="BQ60" s="25"/>
      <c r="BR60" s="25">
        <f t="shared" si="74"/>
        <v>0</v>
      </c>
      <c r="BS60" s="25"/>
      <c r="BT60" s="25"/>
      <c r="BU60" s="25"/>
      <c r="BV60" s="25"/>
      <c r="BW60" s="25"/>
      <c r="BX60" s="25"/>
      <c r="BY60" s="25"/>
      <c r="CH60" s="13"/>
      <c r="CI60" s="41"/>
      <c r="CJ60" s="41"/>
      <c r="CK60" s="44"/>
      <c r="CL60" s="41"/>
      <c r="CM60" s="41"/>
      <c r="CN60" s="41"/>
      <c r="CO60" s="41"/>
      <c r="CP60" s="41"/>
      <c r="CQ60" s="41"/>
      <c r="CR60" s="8">
        <f t="shared" si="15"/>
        <v>0</v>
      </c>
      <c r="CS60" s="8">
        <f t="shared" si="16"/>
        <v>0</v>
      </c>
      <c r="CT60" s="8">
        <f t="shared" si="17"/>
        <v>0</v>
      </c>
      <c r="CU60" s="8">
        <f t="shared" si="18"/>
        <v>0</v>
      </c>
      <c r="CV60" s="8">
        <f t="shared" si="19"/>
        <v>0</v>
      </c>
      <c r="CW60" s="8">
        <f t="shared" si="20"/>
        <v>0</v>
      </c>
      <c r="CX60" s="41"/>
      <c r="CY60" s="8">
        <f t="shared" si="21"/>
        <v>0</v>
      </c>
      <c r="CZ60" s="8">
        <f t="shared" si="22"/>
        <v>0</v>
      </c>
      <c r="DA60" s="8">
        <f t="shared" si="23"/>
        <v>0</v>
      </c>
      <c r="DB60" s="8">
        <f t="shared" si="24"/>
        <v>0</v>
      </c>
      <c r="DC60" s="8">
        <f t="shared" si="25"/>
        <v>0</v>
      </c>
      <c r="DD60" s="8">
        <f t="shared" si="26"/>
        <v>0</v>
      </c>
      <c r="DF60" s="8">
        <f t="shared" si="27"/>
        <v>0</v>
      </c>
      <c r="DG60" s="8">
        <f t="shared" si="28"/>
        <v>0</v>
      </c>
      <c r="DH60" s="8">
        <f t="shared" si="29"/>
        <v>0</v>
      </c>
      <c r="DI60" s="8">
        <f t="shared" si="30"/>
        <v>0</v>
      </c>
      <c r="DJ60" s="8">
        <f t="shared" si="31"/>
        <v>0</v>
      </c>
      <c r="DK60" s="8">
        <f t="shared" si="32"/>
        <v>0</v>
      </c>
      <c r="DM60" s="8">
        <f t="shared" si="33"/>
        <v>0</v>
      </c>
      <c r="DN60" s="8">
        <f t="shared" si="34"/>
        <v>0</v>
      </c>
      <c r="DO60" s="8">
        <f t="shared" si="35"/>
        <v>0</v>
      </c>
      <c r="DP60" s="8">
        <f t="shared" si="36"/>
        <v>0</v>
      </c>
      <c r="DQ60" s="8">
        <f t="shared" si="37"/>
        <v>0</v>
      </c>
      <c r="DR60" s="8">
        <f t="shared" si="38"/>
        <v>0</v>
      </c>
      <c r="DT60" s="8">
        <f t="shared" si="39"/>
        <v>0</v>
      </c>
      <c r="DU60" s="8">
        <f t="shared" si="40"/>
        <v>0</v>
      </c>
      <c r="DV60" s="8">
        <f t="shared" si="41"/>
        <v>0</v>
      </c>
      <c r="DW60" s="8">
        <f t="shared" si="42"/>
        <v>0</v>
      </c>
      <c r="DX60" s="8">
        <f t="shared" si="43"/>
        <v>0</v>
      </c>
      <c r="DY60" s="8">
        <f t="shared" si="44"/>
        <v>0</v>
      </c>
      <c r="EA60" s="8">
        <f t="shared" si="45"/>
        <v>0</v>
      </c>
      <c r="EB60" s="8">
        <f t="shared" si="46"/>
        <v>0</v>
      </c>
      <c r="EC60" s="8">
        <f t="shared" si="47"/>
        <v>0</v>
      </c>
      <c r="ED60" s="8">
        <f t="shared" si="48"/>
        <v>0</v>
      </c>
      <c r="EE60" s="8">
        <f t="shared" si="49"/>
        <v>0</v>
      </c>
      <c r="EF60" s="8">
        <f t="shared" si="50"/>
        <v>0</v>
      </c>
      <c r="EH60" s="8">
        <f t="shared" si="51"/>
        <v>0</v>
      </c>
      <c r="EI60" s="8">
        <f t="shared" si="52"/>
        <v>0</v>
      </c>
      <c r="EJ60" s="8">
        <f t="shared" si="53"/>
        <v>0</v>
      </c>
      <c r="EK60" s="8">
        <f t="shared" si="54"/>
        <v>0</v>
      </c>
      <c r="EL60" s="8">
        <f t="shared" si="55"/>
        <v>0</v>
      </c>
      <c r="EM60" s="8">
        <f t="shared" si="56"/>
        <v>0</v>
      </c>
      <c r="EO60" s="8">
        <f t="shared" si="57"/>
        <v>0</v>
      </c>
      <c r="EP60" s="8">
        <f t="shared" si="58"/>
        <v>0</v>
      </c>
      <c r="EQ60" s="8">
        <f t="shared" si="59"/>
        <v>0</v>
      </c>
      <c r="ER60" s="8">
        <f t="shared" si="60"/>
        <v>0</v>
      </c>
      <c r="ES60" s="8">
        <f t="shared" si="61"/>
        <v>0</v>
      </c>
      <c r="ET60" s="8">
        <f t="shared" si="62"/>
        <v>0</v>
      </c>
    </row>
    <row r="61" spans="1:150" s="33" customFormat="1" x14ac:dyDescent="0.2">
      <c r="A61" s="61"/>
      <c r="B61" s="34"/>
      <c r="C61" s="34"/>
      <c r="D61" s="34"/>
      <c r="E61" s="34"/>
      <c r="F61" s="34"/>
      <c r="G61" s="34"/>
      <c r="H61" s="34"/>
      <c r="I61" s="34"/>
      <c r="J61" s="34"/>
      <c r="K61" s="34"/>
      <c r="L61" s="34"/>
      <c r="O61" s="34"/>
      <c r="P61" s="34"/>
      <c r="Q61" s="34"/>
      <c r="R61" s="34"/>
      <c r="S61" s="34"/>
      <c r="U61" s="34"/>
      <c r="V61" s="34"/>
      <c r="W61" s="34"/>
      <c r="X61" s="34"/>
      <c r="Y61" s="34"/>
      <c r="Z61" s="34"/>
      <c r="AA61" s="34"/>
      <c r="AB61" s="34"/>
      <c r="AC61" s="34"/>
      <c r="AD61" s="34"/>
      <c r="AF61" s="34"/>
      <c r="AG61" s="34"/>
      <c r="AH61" s="34"/>
      <c r="AI61" s="34"/>
      <c r="AJ61" s="34"/>
      <c r="AK61" s="34"/>
      <c r="AL61" s="34"/>
      <c r="AM61" s="34"/>
      <c r="AO61" s="34"/>
      <c r="AP61" s="34"/>
      <c r="AQ61" s="34"/>
      <c r="AR61" s="34"/>
      <c r="AS61" s="34"/>
      <c r="AT61" s="34"/>
      <c r="AU61" s="34"/>
      <c r="AV61" s="34"/>
      <c r="AX61" s="34"/>
      <c r="AY61" s="34"/>
      <c r="AZ61" s="34"/>
      <c r="BA61" s="34"/>
      <c r="BB61" s="34"/>
      <c r="BC61" s="34"/>
      <c r="BD61" s="34"/>
      <c r="BE61" s="34"/>
      <c r="BG61" s="34"/>
      <c r="BH61" s="34"/>
      <c r="BI61" s="34"/>
      <c r="BJ61" s="34"/>
      <c r="BK61" s="34"/>
      <c r="BL61" s="34"/>
      <c r="BM61" s="34"/>
      <c r="BN61" s="34"/>
      <c r="BP61" s="34"/>
      <c r="BQ61" s="34"/>
      <c r="BR61" s="34"/>
      <c r="BS61" s="34"/>
      <c r="BT61" s="34"/>
      <c r="BU61" s="34"/>
      <c r="BV61" s="34"/>
      <c r="BW61" s="34"/>
      <c r="BX61" s="34"/>
      <c r="BY61" s="34"/>
      <c r="CH61" s="34"/>
      <c r="CK61" s="62"/>
      <c r="CY61" s="34"/>
      <c r="CZ61" s="34"/>
      <c r="DA61" s="34"/>
      <c r="DB61" s="34"/>
      <c r="DC61" s="34"/>
      <c r="DD61" s="34"/>
      <c r="DE61" s="34"/>
      <c r="DF61" s="34"/>
      <c r="DG61" s="34"/>
      <c r="DH61" s="34"/>
      <c r="DI61" s="34"/>
      <c r="DJ61" s="34"/>
      <c r="DK61" s="34"/>
      <c r="DL61" s="34"/>
      <c r="DM61" s="34"/>
      <c r="DN61" s="34"/>
      <c r="DO61" s="34"/>
      <c r="DP61" s="34"/>
      <c r="DQ61" s="34"/>
      <c r="DR61" s="34"/>
      <c r="DS61" s="34"/>
      <c r="DT61" s="34"/>
      <c r="DU61" s="34"/>
      <c r="DV61" s="34"/>
      <c r="DW61" s="34"/>
      <c r="DX61" s="34"/>
      <c r="DY61" s="34"/>
      <c r="DZ61" s="34"/>
      <c r="EA61" s="34"/>
      <c r="EB61" s="34"/>
      <c r="EC61" s="34"/>
      <c r="ED61" s="34"/>
      <c r="EE61" s="34"/>
      <c r="EF61" s="34"/>
      <c r="EG61" s="34"/>
      <c r="EH61" s="34"/>
      <c r="EI61" s="34"/>
      <c r="EJ61" s="34"/>
      <c r="EK61" s="34"/>
      <c r="EL61" s="34"/>
      <c r="EM61" s="34"/>
    </row>
    <row r="62" spans="1:150" x14ac:dyDescent="0.2">
      <c r="DA62" s="13"/>
      <c r="DB62" s="13"/>
    </row>
    <row r="63" spans="1:150" x14ac:dyDescent="0.2">
      <c r="A63" s="63" t="s">
        <v>199</v>
      </c>
      <c r="B63" s="63" t="s">
        <v>1</v>
      </c>
      <c r="C63" s="63" t="s">
        <v>2</v>
      </c>
      <c r="D63" s="63" t="s">
        <v>3</v>
      </c>
      <c r="E63" s="63" t="s">
        <v>4</v>
      </c>
      <c r="F63" s="63" t="s">
        <v>5</v>
      </c>
      <c r="G63" s="63" t="s">
        <v>6</v>
      </c>
      <c r="H63" s="63" t="s">
        <v>200</v>
      </c>
      <c r="I63" s="63"/>
      <c r="J63" s="63"/>
      <c r="K63" s="63"/>
      <c r="L63" s="63"/>
      <c r="M63" s="3"/>
      <c r="DA63" s="13"/>
      <c r="DB63" s="13"/>
    </row>
    <row r="64" spans="1:150" x14ac:dyDescent="0.2">
      <c r="A64" s="41"/>
      <c r="B64" s="43" t="s">
        <v>91</v>
      </c>
      <c r="C64" s="43" t="s">
        <v>93</v>
      </c>
      <c r="D64" s="43" t="s">
        <v>201</v>
      </c>
      <c r="E64" s="43" t="s">
        <v>96</v>
      </c>
      <c r="F64" s="43" t="s">
        <v>202</v>
      </c>
      <c r="G64" s="43" t="s">
        <v>203</v>
      </c>
      <c r="H64" s="43" t="s">
        <v>101</v>
      </c>
      <c r="I64" s="43"/>
      <c r="J64" s="43"/>
      <c r="K64" s="43"/>
      <c r="L64" s="43"/>
      <c r="DA64" s="13"/>
      <c r="DB64" s="13"/>
    </row>
    <row r="65" spans="1:129" x14ac:dyDescent="0.2">
      <c r="A65" s="41"/>
      <c r="B65" s="43" t="s">
        <v>103</v>
      </c>
      <c r="C65" s="43" t="s">
        <v>104</v>
      </c>
      <c r="D65" s="43" t="s">
        <v>95</v>
      </c>
      <c r="E65" s="43" t="s">
        <v>106</v>
      </c>
      <c r="F65" s="43" t="s">
        <v>97</v>
      </c>
      <c r="G65" s="44" t="s">
        <v>99</v>
      </c>
      <c r="H65" s="43" t="s">
        <v>112</v>
      </c>
      <c r="I65" s="43"/>
      <c r="J65" s="43"/>
      <c r="K65" s="43"/>
      <c r="L65" s="43"/>
      <c r="DA65" s="13"/>
      <c r="DB65" s="13"/>
    </row>
    <row r="66" spans="1:129" x14ac:dyDescent="0.2">
      <c r="A66" s="41"/>
      <c r="B66" s="43" t="s">
        <v>113</v>
      </c>
      <c r="C66" s="43" t="s">
        <v>114</v>
      </c>
      <c r="D66" s="43" t="s">
        <v>105</v>
      </c>
      <c r="E66" s="43" t="s">
        <v>204</v>
      </c>
      <c r="F66" s="43" t="s">
        <v>108</v>
      </c>
      <c r="G66" s="43" t="s">
        <v>205</v>
      </c>
      <c r="H66" s="43" t="s">
        <v>206</v>
      </c>
      <c r="I66" s="43"/>
      <c r="J66" s="43"/>
      <c r="K66" s="43"/>
      <c r="L66" s="43"/>
      <c r="DA66" s="13"/>
      <c r="DB66" s="13"/>
    </row>
    <row r="67" spans="1:129" x14ac:dyDescent="0.2">
      <c r="A67" s="41"/>
      <c r="B67" s="64" t="s">
        <v>207</v>
      </c>
      <c r="C67" s="43" t="s">
        <v>208</v>
      </c>
      <c r="D67" s="43" t="s">
        <v>125</v>
      </c>
      <c r="E67" s="43" t="s">
        <v>117</v>
      </c>
      <c r="F67" s="43" t="s">
        <v>119</v>
      </c>
      <c r="G67" s="43" t="s">
        <v>110</v>
      </c>
      <c r="H67" s="43" t="s">
        <v>209</v>
      </c>
      <c r="I67" s="43"/>
      <c r="J67" s="43"/>
      <c r="K67" s="43"/>
      <c r="L67" s="43"/>
      <c r="DA67" s="13"/>
      <c r="DB67" s="13"/>
    </row>
    <row r="68" spans="1:129" x14ac:dyDescent="0.2">
      <c r="A68" s="41"/>
      <c r="B68" s="43" t="s">
        <v>122</v>
      </c>
      <c r="C68" s="43" t="s">
        <v>123</v>
      </c>
      <c r="D68" s="43" t="s">
        <v>210</v>
      </c>
      <c r="E68" s="43" t="s">
        <v>126</v>
      </c>
      <c r="F68" s="41"/>
      <c r="G68" s="43" t="s">
        <v>120</v>
      </c>
      <c r="H68" s="43" t="s">
        <v>211</v>
      </c>
      <c r="I68" s="43"/>
      <c r="J68" s="43"/>
      <c r="K68" s="43"/>
      <c r="L68" s="43"/>
      <c r="DA68" s="13"/>
      <c r="DB68" s="13"/>
    </row>
    <row r="69" spans="1:129" x14ac:dyDescent="0.2">
      <c r="A69" s="41"/>
      <c r="B69" s="43" t="s">
        <v>130</v>
      </c>
      <c r="C69" s="43" t="s">
        <v>212</v>
      </c>
      <c r="D69" s="43" t="s">
        <v>133</v>
      </c>
      <c r="E69" s="43" t="s">
        <v>134</v>
      </c>
      <c r="F69" s="41"/>
      <c r="G69" s="43" t="s">
        <v>127</v>
      </c>
      <c r="H69" s="43" t="s">
        <v>213</v>
      </c>
      <c r="I69" s="43"/>
      <c r="J69" s="43"/>
      <c r="K69" s="43"/>
      <c r="L69" s="43"/>
      <c r="DA69" s="13"/>
      <c r="DB69" s="13"/>
    </row>
    <row r="70" spans="1:129" x14ac:dyDescent="0.2">
      <c r="A70" s="41"/>
      <c r="B70" s="43" t="s">
        <v>137</v>
      </c>
      <c r="C70" s="43" t="s">
        <v>214</v>
      </c>
      <c r="D70" s="43" t="s">
        <v>140</v>
      </c>
      <c r="E70" s="43" t="s">
        <v>141</v>
      </c>
      <c r="F70" s="41"/>
      <c r="G70" s="43" t="s">
        <v>135</v>
      </c>
      <c r="H70" s="43" t="s">
        <v>121</v>
      </c>
      <c r="I70" s="43"/>
      <c r="J70" s="43"/>
      <c r="K70" s="43"/>
      <c r="L70" s="43"/>
      <c r="DA70" s="13"/>
      <c r="DB70" s="13"/>
    </row>
    <row r="71" spans="1:129" x14ac:dyDescent="0.2">
      <c r="A71" s="41"/>
      <c r="B71" s="64" t="s">
        <v>215</v>
      </c>
      <c r="C71" s="43" t="s">
        <v>216</v>
      </c>
      <c r="D71" s="43" t="s">
        <v>217</v>
      </c>
      <c r="E71" s="43" t="s">
        <v>218</v>
      </c>
      <c r="F71" s="41"/>
      <c r="G71" s="43" t="s">
        <v>219</v>
      </c>
      <c r="H71" s="43" t="s">
        <v>220</v>
      </c>
      <c r="I71" s="43"/>
      <c r="J71" s="43"/>
      <c r="K71" s="43"/>
      <c r="L71" s="43"/>
      <c r="DA71" s="13"/>
      <c r="DB71" s="13"/>
      <c r="DF71" s="6"/>
      <c r="DG71" s="6"/>
      <c r="DH71" s="13"/>
      <c r="DI71" s="41"/>
      <c r="DJ71" s="44"/>
      <c r="DK71" s="41"/>
      <c r="DL71" s="41"/>
      <c r="DM71" s="41"/>
      <c r="DN71" s="41"/>
      <c r="DO71" s="41"/>
      <c r="DP71" s="41"/>
      <c r="DQ71" s="41"/>
      <c r="DR71" s="41"/>
      <c r="DS71" s="41"/>
      <c r="DT71" s="41"/>
      <c r="DU71" s="41"/>
      <c r="DV71" s="41"/>
      <c r="DW71" s="41"/>
      <c r="DX71" s="13"/>
      <c r="DY71" s="13"/>
    </row>
    <row r="72" spans="1:129" x14ac:dyDescent="0.2">
      <c r="A72" s="41"/>
      <c r="B72" s="64" t="s">
        <v>221</v>
      </c>
      <c r="C72" s="43" t="s">
        <v>138</v>
      </c>
      <c r="D72" s="43" t="s">
        <v>148</v>
      </c>
      <c r="E72" s="43" t="s">
        <v>149</v>
      </c>
      <c r="F72" s="41"/>
      <c r="G72" s="43" t="s">
        <v>150</v>
      </c>
      <c r="H72" s="43" t="s">
        <v>128</v>
      </c>
      <c r="I72" s="43"/>
      <c r="J72" s="43"/>
      <c r="K72" s="43"/>
      <c r="L72" s="43"/>
      <c r="DA72" s="13"/>
      <c r="DB72" s="13"/>
      <c r="DF72" s="6"/>
      <c r="DG72" s="6"/>
      <c r="DH72" s="10" t="s">
        <v>33</v>
      </c>
      <c r="DI72" s="11" t="s">
        <v>2</v>
      </c>
      <c r="DJ72" s="11" t="s">
        <v>3</v>
      </c>
      <c r="DK72" s="11" t="s">
        <v>4</v>
      </c>
      <c r="DL72" s="11" t="s">
        <v>5</v>
      </c>
      <c r="DM72" s="11" t="s">
        <v>6</v>
      </c>
      <c r="DN72" s="65" t="s">
        <v>7</v>
      </c>
      <c r="DO72" s="10" t="s">
        <v>14</v>
      </c>
      <c r="DP72" s="41"/>
      <c r="DQ72" s="41"/>
      <c r="DR72" s="41"/>
      <c r="DS72" s="41"/>
      <c r="DT72" s="41"/>
      <c r="DU72" s="41"/>
      <c r="DV72" s="41"/>
      <c r="DW72" s="41"/>
      <c r="DX72" s="13"/>
      <c r="DY72" s="13"/>
    </row>
    <row r="73" spans="1:129" x14ac:dyDescent="0.2">
      <c r="A73" s="41"/>
      <c r="B73" s="64" t="s">
        <v>222</v>
      </c>
      <c r="C73" s="43" t="s">
        <v>154</v>
      </c>
      <c r="D73" s="43" t="s">
        <v>156</v>
      </c>
      <c r="E73" s="43" t="s">
        <v>223</v>
      </c>
      <c r="F73" s="41"/>
      <c r="G73" s="43"/>
      <c r="H73" s="44" t="s">
        <v>136</v>
      </c>
      <c r="I73" s="44"/>
      <c r="J73" s="44"/>
      <c r="K73" s="44"/>
      <c r="L73" s="44"/>
      <c r="DA73" s="13"/>
      <c r="DB73" s="13"/>
      <c r="DF73" s="6"/>
      <c r="DG73" s="6"/>
      <c r="DH73" s="14">
        <v>1</v>
      </c>
      <c r="DI73" s="13">
        <f>COUNTIF($W$11:$W$60,DH73)</f>
        <v>1</v>
      </c>
      <c r="DJ73" s="13">
        <f>COUNTIF($AH$11:$AH$60,DH73)</f>
        <v>2</v>
      </c>
      <c r="DK73" s="13">
        <f>COUNTIF($AQ$11:$AQ$60,DH73)</f>
        <v>1</v>
      </c>
      <c r="DL73" s="13">
        <f>COUNTIF($AZ$11:$AZ$60,DH73)</f>
        <v>0</v>
      </c>
      <c r="DM73" s="13">
        <f>COUNTIF($BI$11:$BI$60,DH73)</f>
        <v>1</v>
      </c>
      <c r="DN73" s="13">
        <f>COUNTIF($BR$11:$BR$60,DH73)</f>
        <v>1</v>
      </c>
      <c r="DO73" s="14">
        <f>SUM(DI73:DN73)</f>
        <v>6</v>
      </c>
      <c r="DP73" s="41"/>
      <c r="DQ73" s="41"/>
      <c r="DR73" s="41"/>
      <c r="DS73" s="41"/>
      <c r="DT73" s="41"/>
      <c r="DU73" s="41"/>
      <c r="DV73" s="41"/>
      <c r="DW73" s="41"/>
      <c r="DX73" s="13"/>
      <c r="DY73" s="13"/>
    </row>
    <row r="74" spans="1:129" x14ac:dyDescent="0.2">
      <c r="A74" s="41"/>
      <c r="B74" s="64" t="s">
        <v>224</v>
      </c>
      <c r="C74" s="43" t="s">
        <v>225</v>
      </c>
      <c r="D74" s="43" t="s">
        <v>160</v>
      </c>
      <c r="E74" s="43" t="s">
        <v>157</v>
      </c>
      <c r="F74" s="41"/>
      <c r="G74" s="43"/>
      <c r="H74" s="43" t="s">
        <v>226</v>
      </c>
      <c r="I74" s="43"/>
      <c r="J74" s="43"/>
      <c r="K74" s="43"/>
      <c r="L74" s="43"/>
      <c r="DA74" s="13"/>
      <c r="DB74" s="13"/>
      <c r="DF74" s="6"/>
      <c r="DG74" s="6"/>
      <c r="DH74" s="14">
        <v>2</v>
      </c>
      <c r="DI74" s="13">
        <f t="shared" ref="DI74:DI83" si="85">COUNTIF($W$11:$W$60,DH74)</f>
        <v>1</v>
      </c>
      <c r="DJ74" s="13">
        <f t="shared" ref="DJ74:DJ83" si="86">COUNTIF($AH$11:$AH$60,DH74)</f>
        <v>4</v>
      </c>
      <c r="DK74" s="13">
        <f t="shared" ref="DK74:DK83" si="87">COUNTIF($AQ$11:$AQ$60,DH74)</f>
        <v>2</v>
      </c>
      <c r="DL74" s="13">
        <f t="shared" ref="DL74:DL83" si="88">COUNTIF($AZ$11:$AZ$60,DH74)</f>
        <v>0</v>
      </c>
      <c r="DM74" s="13">
        <f t="shared" ref="DM74:DM83" si="89">COUNTIF($BI$11:$BI$60,DH74)</f>
        <v>0</v>
      </c>
      <c r="DN74" s="13">
        <f t="shared" ref="DN74:DN83" si="90">COUNTIF($BR$11:$BR$60,DH74)</f>
        <v>1</v>
      </c>
      <c r="DO74" s="14">
        <f t="shared" ref="DO74:DO83" si="91">SUM(DI74:DN74)</f>
        <v>8</v>
      </c>
      <c r="DP74" s="41"/>
      <c r="DQ74" s="41"/>
      <c r="DR74" s="41"/>
      <c r="DS74" s="41"/>
      <c r="DT74" s="41"/>
      <c r="DU74" s="41"/>
      <c r="DV74" s="41"/>
      <c r="DW74" s="41"/>
      <c r="DX74" s="13"/>
      <c r="DY74" s="13"/>
    </row>
    <row r="75" spans="1:129" x14ac:dyDescent="0.2">
      <c r="A75" s="41"/>
      <c r="B75" s="43" t="s">
        <v>227</v>
      </c>
      <c r="C75" s="43" t="s">
        <v>158</v>
      </c>
      <c r="D75" s="43" t="s">
        <v>164</v>
      </c>
      <c r="E75" s="43" t="s">
        <v>161</v>
      </c>
      <c r="F75" s="41"/>
      <c r="G75" s="43"/>
      <c r="H75" s="43" t="s">
        <v>228</v>
      </c>
      <c r="I75" s="43"/>
      <c r="J75" s="43"/>
      <c r="K75" s="43"/>
      <c r="L75" s="43"/>
      <c r="DA75" s="13"/>
      <c r="DB75" s="13"/>
      <c r="DF75" s="6"/>
      <c r="DG75" s="6"/>
      <c r="DH75" s="14">
        <v>3</v>
      </c>
      <c r="DI75" s="13">
        <f t="shared" si="85"/>
        <v>3</v>
      </c>
      <c r="DJ75" s="13">
        <f t="shared" si="86"/>
        <v>4</v>
      </c>
      <c r="DK75" s="13">
        <f t="shared" si="87"/>
        <v>3</v>
      </c>
      <c r="DL75" s="13">
        <f t="shared" si="88"/>
        <v>0</v>
      </c>
      <c r="DM75" s="13">
        <f t="shared" si="89"/>
        <v>3</v>
      </c>
      <c r="DN75" s="13">
        <f t="shared" si="90"/>
        <v>0</v>
      </c>
      <c r="DO75" s="14">
        <f t="shared" si="91"/>
        <v>13</v>
      </c>
      <c r="DP75" s="41"/>
      <c r="DQ75" s="41"/>
      <c r="DR75" s="41"/>
      <c r="DS75" s="41"/>
      <c r="DT75" s="41"/>
      <c r="DU75" s="41"/>
      <c r="DV75" s="41"/>
      <c r="DW75" s="41"/>
      <c r="DX75" s="13"/>
      <c r="DY75" s="13"/>
    </row>
    <row r="76" spans="1:129" x14ac:dyDescent="0.2">
      <c r="A76" s="41"/>
      <c r="B76" s="64" t="s">
        <v>229</v>
      </c>
      <c r="C76" s="43" t="s">
        <v>162</v>
      </c>
      <c r="D76" s="43" t="s">
        <v>230</v>
      </c>
      <c r="E76" s="43" t="s">
        <v>165</v>
      </c>
      <c r="F76" s="41"/>
      <c r="G76" s="43"/>
      <c r="H76" s="43" t="s">
        <v>152</v>
      </c>
      <c r="I76" s="43"/>
      <c r="J76" s="43"/>
      <c r="K76" s="43"/>
      <c r="L76" s="43"/>
      <c r="DF76" s="6"/>
      <c r="DG76" s="6"/>
      <c r="DH76" s="14">
        <v>4</v>
      </c>
      <c r="DI76" s="13">
        <f t="shared" si="85"/>
        <v>3</v>
      </c>
      <c r="DJ76" s="13">
        <f t="shared" si="86"/>
        <v>1</v>
      </c>
      <c r="DK76" s="13">
        <f t="shared" si="87"/>
        <v>2</v>
      </c>
      <c r="DL76" s="13">
        <f t="shared" si="88"/>
        <v>3</v>
      </c>
      <c r="DM76" s="13">
        <f t="shared" si="89"/>
        <v>1</v>
      </c>
      <c r="DN76" s="13">
        <f t="shared" si="90"/>
        <v>3</v>
      </c>
      <c r="DO76" s="14">
        <f t="shared" si="91"/>
        <v>13</v>
      </c>
      <c r="DP76" s="41"/>
      <c r="DQ76" s="41"/>
      <c r="DR76" s="41"/>
      <c r="DS76" s="41"/>
      <c r="DT76" s="41"/>
      <c r="DU76" s="41"/>
      <c r="DV76" s="41"/>
      <c r="DW76" s="41"/>
      <c r="DX76" s="13"/>
      <c r="DY76" s="13"/>
    </row>
    <row r="77" spans="1:129" x14ac:dyDescent="0.2">
      <c r="A77" s="41"/>
      <c r="B77" s="64" t="s">
        <v>231</v>
      </c>
      <c r="C77" s="43" t="s">
        <v>232</v>
      </c>
      <c r="D77" s="43" t="s">
        <v>169</v>
      </c>
      <c r="E77" s="43" t="s">
        <v>233</v>
      </c>
      <c r="F77" s="41"/>
      <c r="G77" s="43"/>
      <c r="H77" s="43"/>
      <c r="I77" s="43"/>
      <c r="J77" s="43"/>
      <c r="K77" s="43"/>
      <c r="L77" s="43"/>
      <c r="DF77" s="6"/>
      <c r="DG77" s="6"/>
      <c r="DH77" s="14">
        <v>5</v>
      </c>
      <c r="DI77" s="13">
        <f t="shared" si="85"/>
        <v>5</v>
      </c>
      <c r="DJ77" s="13">
        <f t="shared" si="86"/>
        <v>0</v>
      </c>
      <c r="DK77" s="13">
        <f t="shared" si="87"/>
        <v>0</v>
      </c>
      <c r="DL77" s="13">
        <f t="shared" si="88"/>
        <v>0</v>
      </c>
      <c r="DM77" s="13">
        <f t="shared" si="89"/>
        <v>1</v>
      </c>
      <c r="DN77" s="13">
        <f t="shared" si="90"/>
        <v>0</v>
      </c>
      <c r="DO77" s="14">
        <f t="shared" si="91"/>
        <v>6</v>
      </c>
      <c r="DP77" s="41"/>
      <c r="DQ77" s="41"/>
      <c r="DR77" s="41"/>
      <c r="DS77" s="41"/>
      <c r="DT77" s="41"/>
      <c r="DU77" s="41"/>
      <c r="DV77" s="41"/>
      <c r="DW77" s="41"/>
      <c r="DX77" s="13"/>
      <c r="DY77" s="13"/>
    </row>
    <row r="78" spans="1:129" x14ac:dyDescent="0.2">
      <c r="A78" s="41"/>
      <c r="B78" s="64" t="s">
        <v>234</v>
      </c>
      <c r="C78" s="43" t="s">
        <v>235</v>
      </c>
      <c r="D78" s="43"/>
      <c r="E78" s="43"/>
      <c r="F78" s="41"/>
      <c r="G78" s="43"/>
      <c r="H78" s="44"/>
      <c r="I78" s="44"/>
      <c r="J78" s="44"/>
      <c r="K78" s="44"/>
      <c r="L78" s="44"/>
      <c r="N78" s="8"/>
      <c r="S78" s="8"/>
      <c r="T78" s="8"/>
      <c r="AD78" s="8"/>
      <c r="AE78" s="8"/>
      <c r="AM78" s="8"/>
      <c r="AN78" s="8"/>
      <c r="AV78" s="8"/>
      <c r="AW78" s="8"/>
      <c r="BE78" s="8"/>
      <c r="BF78" s="8"/>
      <c r="BN78" s="8"/>
      <c r="BO78" s="8"/>
      <c r="BZ78" s="8"/>
      <c r="CA78" s="8"/>
      <c r="CB78" s="8"/>
      <c r="CC78" s="8"/>
      <c r="CD78" s="8"/>
      <c r="CE78" s="8"/>
      <c r="DF78" s="6"/>
      <c r="DG78" s="6"/>
      <c r="DH78" s="14">
        <v>6</v>
      </c>
      <c r="DI78" s="13">
        <f t="shared" si="85"/>
        <v>6</v>
      </c>
      <c r="DJ78" s="13">
        <f t="shared" si="86"/>
        <v>0</v>
      </c>
      <c r="DK78" s="13">
        <f t="shared" si="87"/>
        <v>1</v>
      </c>
      <c r="DL78" s="13">
        <f t="shared" si="88"/>
        <v>0</v>
      </c>
      <c r="DM78" s="13">
        <f t="shared" si="89"/>
        <v>1</v>
      </c>
      <c r="DN78" s="13">
        <f t="shared" si="90"/>
        <v>2</v>
      </c>
      <c r="DO78" s="14">
        <f t="shared" si="91"/>
        <v>10</v>
      </c>
      <c r="DP78" s="41"/>
      <c r="DQ78" s="41"/>
      <c r="DR78" s="41"/>
      <c r="DS78" s="41"/>
      <c r="DT78" s="41"/>
      <c r="DU78" s="41"/>
      <c r="DV78" s="41"/>
      <c r="DW78" s="41"/>
      <c r="DX78" s="13"/>
      <c r="DY78" s="13"/>
    </row>
    <row r="79" spans="1:129" x14ac:dyDescent="0.2">
      <c r="A79" s="41"/>
      <c r="B79" s="64" t="s">
        <v>236</v>
      </c>
      <c r="C79" s="43" t="s">
        <v>170</v>
      </c>
      <c r="D79" s="43"/>
      <c r="E79" s="43"/>
      <c r="F79" s="41"/>
      <c r="G79" s="41"/>
      <c r="H79" s="43"/>
      <c r="I79" s="43"/>
      <c r="J79" s="43"/>
      <c r="K79" s="43"/>
      <c r="L79" s="43"/>
      <c r="DA79" s="13"/>
      <c r="DB79" s="13"/>
      <c r="DF79" s="6"/>
      <c r="DG79" s="6"/>
      <c r="DH79" s="14">
        <v>7</v>
      </c>
      <c r="DI79" s="13">
        <f t="shared" si="85"/>
        <v>4</v>
      </c>
      <c r="DJ79" s="13">
        <f t="shared" si="86"/>
        <v>0</v>
      </c>
      <c r="DK79" s="13">
        <f t="shared" si="87"/>
        <v>1</v>
      </c>
      <c r="DL79" s="13">
        <f t="shared" si="88"/>
        <v>0</v>
      </c>
      <c r="DM79" s="13">
        <f t="shared" si="89"/>
        <v>0</v>
      </c>
      <c r="DN79" s="13">
        <f t="shared" si="90"/>
        <v>0</v>
      </c>
      <c r="DO79" s="14">
        <f t="shared" si="91"/>
        <v>5</v>
      </c>
      <c r="DP79" s="41"/>
      <c r="DQ79" s="41"/>
      <c r="DR79" s="41"/>
      <c r="DS79" s="41"/>
      <c r="DT79" s="41"/>
      <c r="DU79" s="41"/>
      <c r="DV79" s="41"/>
      <c r="DW79" s="41"/>
      <c r="DX79" s="13"/>
      <c r="DY79" s="13"/>
    </row>
    <row r="80" spans="1:129" x14ac:dyDescent="0.2">
      <c r="A80" s="41"/>
      <c r="B80" s="64" t="s">
        <v>237</v>
      </c>
      <c r="C80" s="43" t="s">
        <v>238</v>
      </c>
      <c r="D80" s="43"/>
      <c r="E80" s="43"/>
      <c r="F80" s="41"/>
      <c r="G80" s="41"/>
      <c r="H80" s="41"/>
      <c r="I80" s="41"/>
      <c r="J80" s="41"/>
      <c r="K80" s="41"/>
      <c r="L80" s="41"/>
      <c r="DA80" s="13"/>
      <c r="DB80" s="13"/>
      <c r="DF80" s="6"/>
      <c r="DG80" s="6"/>
      <c r="DH80" s="14">
        <v>8</v>
      </c>
      <c r="DI80" s="13">
        <f t="shared" si="85"/>
        <v>1</v>
      </c>
      <c r="DJ80" s="13">
        <f t="shared" si="86"/>
        <v>0</v>
      </c>
      <c r="DK80" s="13">
        <f t="shared" si="87"/>
        <v>0</v>
      </c>
      <c r="DL80" s="13">
        <f t="shared" si="88"/>
        <v>0</v>
      </c>
      <c r="DM80" s="13">
        <f t="shared" si="89"/>
        <v>0</v>
      </c>
      <c r="DN80" s="13">
        <f t="shared" si="90"/>
        <v>0</v>
      </c>
      <c r="DO80" s="14">
        <f t="shared" si="91"/>
        <v>1</v>
      </c>
      <c r="DP80" s="41"/>
      <c r="DQ80" s="41"/>
      <c r="DR80" s="41"/>
      <c r="DS80" s="41"/>
      <c r="DT80" s="41"/>
      <c r="DU80" s="41"/>
      <c r="DV80" s="41"/>
      <c r="DW80" s="41"/>
      <c r="DX80" s="13"/>
      <c r="DY80" s="13"/>
    </row>
    <row r="81" spans="1:129" x14ac:dyDescent="0.2">
      <c r="A81" s="41"/>
      <c r="B81" s="43" t="s">
        <v>145</v>
      </c>
      <c r="C81" s="43" t="s">
        <v>171</v>
      </c>
      <c r="D81" s="43"/>
      <c r="E81" s="43"/>
      <c r="F81" s="41"/>
      <c r="G81" s="41"/>
      <c r="H81" s="41"/>
      <c r="I81" s="41"/>
      <c r="J81" s="41"/>
      <c r="K81" s="41"/>
      <c r="L81" s="41"/>
      <c r="DA81" s="13"/>
      <c r="DB81" s="13"/>
      <c r="DF81" s="6"/>
      <c r="DG81" s="6"/>
      <c r="DH81" s="14">
        <v>9</v>
      </c>
      <c r="DI81" s="13">
        <f t="shared" si="85"/>
        <v>1</v>
      </c>
      <c r="DJ81" s="13">
        <f t="shared" si="86"/>
        <v>0</v>
      </c>
      <c r="DK81" s="13">
        <f t="shared" si="87"/>
        <v>0</v>
      </c>
      <c r="DL81" s="13">
        <f t="shared" si="88"/>
        <v>0</v>
      </c>
      <c r="DM81" s="13">
        <f t="shared" si="89"/>
        <v>0</v>
      </c>
      <c r="DN81" s="13">
        <f t="shared" si="90"/>
        <v>0</v>
      </c>
      <c r="DO81" s="14">
        <f t="shared" si="91"/>
        <v>1</v>
      </c>
      <c r="DP81" s="41"/>
      <c r="DQ81" s="41"/>
      <c r="DR81" s="41"/>
      <c r="DS81" s="41"/>
      <c r="DT81" s="41"/>
      <c r="DU81" s="41"/>
      <c r="DV81" s="41"/>
      <c r="DW81" s="41"/>
      <c r="DX81" s="13"/>
      <c r="DY81" s="13"/>
    </row>
    <row r="82" spans="1:129" x14ac:dyDescent="0.2">
      <c r="A82" s="41"/>
      <c r="B82" s="43" t="s">
        <v>153</v>
      </c>
      <c r="C82" s="43" t="s">
        <v>172</v>
      </c>
      <c r="D82" s="43"/>
      <c r="E82" s="43"/>
      <c r="F82" s="41"/>
      <c r="G82" s="41"/>
      <c r="H82" s="41"/>
      <c r="I82" s="41"/>
      <c r="J82" s="41"/>
      <c r="K82" s="41"/>
      <c r="L82" s="41"/>
      <c r="N82" s="45"/>
      <c r="CH82" s="13"/>
      <c r="CI82" s="41"/>
      <c r="CJ82" s="41"/>
      <c r="CK82" s="43"/>
      <c r="CL82" s="41"/>
      <c r="CM82" s="41"/>
      <c r="CN82" s="41"/>
      <c r="CO82" s="41"/>
      <c r="CP82" s="41"/>
      <c r="CQ82" s="41"/>
      <c r="CR82" s="41"/>
      <c r="CS82" s="41"/>
      <c r="CT82" s="41"/>
      <c r="CU82" s="41"/>
      <c r="CV82" s="41"/>
      <c r="CW82" s="41"/>
      <c r="CX82" s="41"/>
      <c r="CY82" s="13"/>
      <c r="CZ82" s="13"/>
      <c r="DA82" s="13"/>
      <c r="DB82" s="13"/>
      <c r="DF82" s="6"/>
      <c r="DG82" s="6"/>
      <c r="DH82" s="14">
        <v>10</v>
      </c>
      <c r="DI82" s="13">
        <f t="shared" si="85"/>
        <v>0</v>
      </c>
      <c r="DJ82" s="13">
        <f t="shared" si="86"/>
        <v>0</v>
      </c>
      <c r="DK82" s="13">
        <f t="shared" si="87"/>
        <v>0</v>
      </c>
      <c r="DL82" s="13">
        <f t="shared" si="88"/>
        <v>0</v>
      </c>
      <c r="DM82" s="13">
        <f t="shared" si="89"/>
        <v>0</v>
      </c>
      <c r="DN82" s="13">
        <f t="shared" si="90"/>
        <v>0</v>
      </c>
      <c r="DO82" s="14">
        <f t="shared" si="91"/>
        <v>0</v>
      </c>
      <c r="DP82" s="41"/>
      <c r="DQ82" s="41"/>
      <c r="DR82" s="41"/>
      <c r="DS82" s="41"/>
      <c r="DT82" s="41"/>
      <c r="DU82" s="41"/>
      <c r="DV82" s="41"/>
      <c r="DW82" s="41"/>
      <c r="DX82" s="13"/>
      <c r="DY82" s="13"/>
    </row>
    <row r="83" spans="1:129" x14ac:dyDescent="0.2">
      <c r="A83" s="41"/>
      <c r="B83" s="43" t="s">
        <v>177</v>
      </c>
      <c r="C83" s="44" t="s">
        <v>239</v>
      </c>
      <c r="D83" s="43"/>
      <c r="N83" s="45"/>
      <c r="CH83" s="13"/>
      <c r="CI83" s="41"/>
      <c r="CJ83" s="41"/>
      <c r="CK83" s="66"/>
      <c r="CL83" s="41"/>
      <c r="CM83" s="41"/>
      <c r="CN83" s="41"/>
      <c r="CO83" s="41"/>
      <c r="CP83" s="41"/>
      <c r="CQ83" s="41"/>
      <c r="CR83" s="41"/>
      <c r="CS83" s="41"/>
      <c r="CT83" s="41"/>
      <c r="CU83" s="41"/>
      <c r="CV83" s="41"/>
      <c r="CW83" s="41"/>
      <c r="CX83" s="41"/>
      <c r="CY83" s="13"/>
      <c r="CZ83" s="13"/>
      <c r="DA83" s="13"/>
      <c r="DB83" s="13"/>
      <c r="DF83" s="6"/>
      <c r="DG83" s="6"/>
      <c r="DH83" s="46" t="s">
        <v>74</v>
      </c>
      <c r="DI83" s="47">
        <f t="shared" si="85"/>
        <v>0</v>
      </c>
      <c r="DJ83" s="47">
        <f t="shared" si="86"/>
        <v>0</v>
      </c>
      <c r="DK83" s="47">
        <f t="shared" si="87"/>
        <v>0</v>
      </c>
      <c r="DL83" s="47">
        <f t="shared" si="88"/>
        <v>0</v>
      </c>
      <c r="DM83" s="47">
        <f t="shared" si="89"/>
        <v>0</v>
      </c>
      <c r="DN83" s="47">
        <f t="shared" si="90"/>
        <v>0</v>
      </c>
      <c r="DO83" s="46">
        <f t="shared" si="91"/>
        <v>0</v>
      </c>
      <c r="DP83" s="41"/>
      <c r="DQ83" s="41"/>
      <c r="DR83" s="41"/>
      <c r="DS83" s="41"/>
      <c r="DT83" s="41"/>
      <c r="DU83" s="41"/>
      <c r="DV83" s="41"/>
      <c r="DW83" s="41"/>
      <c r="DX83" s="13"/>
      <c r="DY83" s="13"/>
    </row>
    <row r="84" spans="1:129" x14ac:dyDescent="0.2">
      <c r="A84" s="41"/>
      <c r="B84" s="43" t="s">
        <v>180</v>
      </c>
      <c r="C84" s="43" t="s">
        <v>240</v>
      </c>
      <c r="D84" s="43"/>
      <c r="N84" s="45"/>
      <c r="DF84" s="6"/>
      <c r="DG84" s="6"/>
      <c r="DH84" s="13"/>
      <c r="DI84" s="41"/>
      <c r="DJ84" s="66"/>
      <c r="DK84" s="41"/>
      <c r="DL84" s="41"/>
      <c r="DM84" s="41"/>
      <c r="DN84" s="41"/>
      <c r="DO84" s="41"/>
      <c r="DP84" s="41"/>
      <c r="DQ84" s="41"/>
      <c r="DR84" s="41"/>
      <c r="DS84" s="41"/>
      <c r="DT84" s="41"/>
      <c r="DU84" s="41"/>
      <c r="DV84" s="41"/>
      <c r="DW84" s="41"/>
      <c r="DX84" s="13"/>
      <c r="DY84" s="13"/>
    </row>
    <row r="85" spans="1:129" x14ac:dyDescent="0.2">
      <c r="A85" s="41"/>
      <c r="B85" s="64" t="s">
        <v>241</v>
      </c>
      <c r="C85" s="43" t="s">
        <v>242</v>
      </c>
      <c r="D85" s="43"/>
      <c r="N85" s="45"/>
      <c r="DF85" s="6"/>
      <c r="DG85" s="6"/>
      <c r="DI85" s="6"/>
      <c r="DJ85" s="6"/>
      <c r="DK85" s="6"/>
      <c r="DL85" s="6"/>
      <c r="DM85" s="6"/>
      <c r="DN85" s="6"/>
      <c r="DO85" s="6"/>
      <c r="DP85" s="6"/>
      <c r="DQ85" s="6"/>
      <c r="DR85" s="6"/>
      <c r="DS85" s="6"/>
      <c r="DT85" s="6"/>
      <c r="DU85" s="6"/>
      <c r="DV85" s="6"/>
      <c r="DW85" s="6"/>
    </row>
    <row r="86" spans="1:129" x14ac:dyDescent="0.2">
      <c r="A86" s="41"/>
      <c r="B86" s="43" t="s">
        <v>182</v>
      </c>
      <c r="C86" s="43" t="s">
        <v>174</v>
      </c>
      <c r="D86" s="43"/>
      <c r="N86" s="45"/>
      <c r="S86" s="8"/>
      <c r="T86" s="8"/>
      <c r="AD86" s="8"/>
      <c r="AE86" s="8"/>
      <c r="AM86" s="8"/>
      <c r="AN86" s="8"/>
      <c r="AV86" s="8"/>
      <c r="AW86" s="8"/>
      <c r="BE86" s="8"/>
      <c r="BF86" s="8"/>
      <c r="BN86" s="8"/>
      <c r="BO86" s="8"/>
      <c r="BZ86" s="8"/>
      <c r="CA86" s="8"/>
      <c r="CB86" s="8"/>
      <c r="CC86" s="8"/>
      <c r="CD86" s="8"/>
      <c r="CE86" s="8"/>
      <c r="CF86" s="8"/>
      <c r="DF86" s="6"/>
      <c r="DG86" s="6"/>
      <c r="DI86" s="6"/>
      <c r="DJ86" s="6"/>
      <c r="DK86" s="6"/>
      <c r="DL86" s="6"/>
      <c r="DM86" s="6"/>
      <c r="DN86" s="6"/>
      <c r="DO86" s="6"/>
      <c r="DP86" s="6"/>
      <c r="DQ86" s="6"/>
      <c r="DR86" s="6"/>
      <c r="DS86" s="6"/>
      <c r="DT86" s="6"/>
      <c r="DU86" s="6"/>
      <c r="DV86" s="6"/>
      <c r="DW86" s="6"/>
    </row>
    <row r="87" spans="1:129" x14ac:dyDescent="0.2">
      <c r="A87" s="41"/>
      <c r="B87" s="43" t="s">
        <v>191</v>
      </c>
      <c r="C87" s="43" t="s">
        <v>243</v>
      </c>
      <c r="D87" s="43"/>
      <c r="N87" s="45"/>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DG87" s="6"/>
      <c r="DI87" s="6"/>
      <c r="DJ87" s="6"/>
      <c r="DK87" s="6"/>
      <c r="DL87" s="6"/>
      <c r="DM87" s="6"/>
      <c r="DN87" s="6"/>
      <c r="DO87" s="6"/>
      <c r="DP87" s="6"/>
      <c r="DQ87" s="6"/>
      <c r="DR87" s="6"/>
      <c r="DS87" s="6"/>
      <c r="DT87" s="6"/>
      <c r="DU87" s="6"/>
      <c r="DV87" s="6"/>
      <c r="DW87" s="6"/>
    </row>
    <row r="88" spans="1:129" x14ac:dyDescent="0.2">
      <c r="A88" s="41"/>
      <c r="B88" s="43" t="s">
        <v>192</v>
      </c>
      <c r="C88" s="43" t="s">
        <v>244</v>
      </c>
      <c r="D88" s="41"/>
      <c r="N88" s="45"/>
      <c r="O88" s="67"/>
      <c r="P88" s="67"/>
      <c r="Q88" s="67"/>
      <c r="R88" s="67"/>
      <c r="S88" s="24"/>
      <c r="T88" s="24"/>
      <c r="U88" s="67"/>
      <c r="V88" s="67"/>
      <c r="W88" s="67"/>
      <c r="X88" s="67"/>
      <c r="Y88" s="67"/>
      <c r="Z88" s="67"/>
      <c r="AA88" s="67"/>
      <c r="AB88" s="67"/>
      <c r="AC88" s="67"/>
      <c r="AD88" s="24"/>
      <c r="AE88" s="24"/>
      <c r="AF88" s="67"/>
      <c r="AG88" s="67"/>
      <c r="AH88" s="67"/>
      <c r="AI88" s="67"/>
      <c r="AJ88" s="67"/>
      <c r="AK88" s="67"/>
      <c r="AL88" s="67"/>
      <c r="AM88" s="24"/>
      <c r="AN88" s="24"/>
      <c r="AO88" s="67"/>
      <c r="AP88" s="67"/>
      <c r="AQ88" s="67"/>
      <c r="AR88" s="67"/>
      <c r="AS88" s="67"/>
      <c r="AT88" s="67"/>
      <c r="AU88" s="67"/>
      <c r="AV88" s="24"/>
      <c r="AW88" s="24"/>
      <c r="AX88" s="67"/>
      <c r="AY88" s="67"/>
      <c r="AZ88" s="67"/>
      <c r="BA88" s="67"/>
      <c r="BB88" s="67"/>
      <c r="BC88" s="67"/>
      <c r="BD88" s="67"/>
      <c r="BE88" s="24"/>
      <c r="BF88" s="24"/>
      <c r="BG88" s="67"/>
      <c r="BH88" s="67"/>
      <c r="BI88" s="67"/>
      <c r="BJ88" s="67"/>
      <c r="BK88" s="67"/>
      <c r="BL88" s="67"/>
      <c r="BM88" s="67"/>
      <c r="BN88" s="24"/>
      <c r="BO88" s="24"/>
      <c r="BP88" s="67"/>
      <c r="BQ88" s="67"/>
      <c r="BR88" s="67"/>
      <c r="BS88" s="67"/>
      <c r="BT88" s="67"/>
      <c r="BU88" s="67"/>
      <c r="BV88" s="67"/>
      <c r="BW88" s="67"/>
      <c r="BX88" s="67"/>
      <c r="BY88" s="67"/>
      <c r="BZ88" s="24"/>
      <c r="CA88" s="24"/>
      <c r="CB88" s="24"/>
      <c r="CC88" s="24"/>
      <c r="CD88" s="24"/>
      <c r="CE88" s="24"/>
      <c r="CF88" s="24"/>
      <c r="DF88" s="6"/>
      <c r="DG88" s="6"/>
      <c r="DH88" s="13"/>
      <c r="DI88" s="41"/>
      <c r="DJ88" s="68"/>
      <c r="DK88" s="41"/>
      <c r="DL88" s="41"/>
      <c r="DM88" s="41"/>
      <c r="DN88" s="41"/>
      <c r="DO88" s="41"/>
      <c r="DP88" s="41"/>
      <c r="DQ88" s="41"/>
      <c r="DR88" s="41"/>
      <c r="DS88" s="41"/>
      <c r="DT88" s="41"/>
      <c r="DU88" s="41"/>
      <c r="DV88" s="41"/>
      <c r="DW88" s="41"/>
      <c r="DX88" s="13"/>
      <c r="DY88" s="13"/>
    </row>
    <row r="89" spans="1:129" x14ac:dyDescent="0.2">
      <c r="A89" s="41"/>
      <c r="B89" s="43" t="s">
        <v>193</v>
      </c>
      <c r="C89" s="43" t="s">
        <v>178</v>
      </c>
      <c r="D89" s="41"/>
      <c r="N89" s="45"/>
      <c r="DF89" s="6"/>
      <c r="DG89" s="6"/>
      <c r="DH89" s="13"/>
      <c r="DI89" s="41"/>
      <c r="DJ89" s="43"/>
      <c r="DK89" s="41"/>
      <c r="DL89" s="41"/>
      <c r="DM89" s="41"/>
      <c r="DN89" s="41"/>
      <c r="DO89" s="41"/>
      <c r="DP89" s="41"/>
      <c r="DQ89" s="41"/>
      <c r="DR89" s="41"/>
      <c r="DS89" s="41"/>
      <c r="DT89" s="41"/>
      <c r="DU89" s="41"/>
      <c r="DV89" s="41"/>
      <c r="DW89" s="41"/>
      <c r="DX89" s="13"/>
      <c r="DY89" s="13"/>
    </row>
    <row r="90" spans="1:129" x14ac:dyDescent="0.2">
      <c r="A90" s="41"/>
      <c r="B90" s="64" t="s">
        <v>245</v>
      </c>
      <c r="C90" s="43" t="s">
        <v>181</v>
      </c>
      <c r="D90" s="41"/>
      <c r="N90" s="45"/>
      <c r="DF90" s="6"/>
      <c r="DG90" s="6"/>
      <c r="DH90" s="13"/>
      <c r="DI90" s="41"/>
      <c r="DJ90" s="43"/>
      <c r="DK90" s="41"/>
      <c r="DL90" s="41"/>
      <c r="DM90" s="41"/>
      <c r="DN90" s="41"/>
      <c r="DO90" s="41"/>
      <c r="DP90" s="41"/>
      <c r="DQ90" s="41"/>
      <c r="DR90" s="41"/>
      <c r="DS90" s="41"/>
      <c r="DT90" s="41"/>
      <c r="DU90" s="41"/>
      <c r="DV90" s="41"/>
      <c r="DW90" s="41"/>
      <c r="DX90" s="13"/>
      <c r="DY90" s="13"/>
    </row>
    <row r="91" spans="1:129" x14ac:dyDescent="0.2">
      <c r="A91" s="41"/>
      <c r="B91" s="43" t="s">
        <v>194</v>
      </c>
      <c r="C91" s="43" t="s">
        <v>183</v>
      </c>
      <c r="D91" s="41"/>
      <c r="N91" s="45"/>
      <c r="O91" s="67"/>
      <c r="P91" s="67"/>
      <c r="Q91" s="67"/>
      <c r="R91" s="67"/>
      <c r="S91" s="24"/>
      <c r="T91" s="24"/>
      <c r="U91" s="67"/>
      <c r="V91" s="67"/>
      <c r="W91" s="67"/>
      <c r="X91" s="67"/>
      <c r="Y91" s="67"/>
      <c r="Z91" s="67"/>
      <c r="AA91" s="67"/>
      <c r="AB91" s="67"/>
      <c r="AC91" s="67"/>
      <c r="AD91" s="24"/>
      <c r="AE91" s="24"/>
      <c r="AF91" s="67"/>
      <c r="AG91" s="67"/>
      <c r="AH91" s="67"/>
      <c r="AI91" s="67"/>
      <c r="AJ91" s="67"/>
      <c r="AK91" s="67"/>
      <c r="AL91" s="67"/>
      <c r="AM91" s="24"/>
      <c r="AN91" s="24"/>
      <c r="AO91" s="67"/>
      <c r="AP91" s="67"/>
      <c r="AQ91" s="67"/>
      <c r="AR91" s="67"/>
      <c r="AS91" s="67"/>
      <c r="AT91" s="67"/>
      <c r="AU91" s="67"/>
      <c r="AV91" s="24"/>
      <c r="AW91" s="24"/>
      <c r="AX91" s="67"/>
      <c r="AY91" s="67"/>
      <c r="AZ91" s="67"/>
      <c r="BA91" s="67"/>
      <c r="BB91" s="67"/>
      <c r="BC91" s="67"/>
      <c r="BD91" s="67"/>
      <c r="BE91" s="24"/>
      <c r="BF91" s="24"/>
      <c r="BG91" s="67"/>
      <c r="BH91" s="67"/>
      <c r="BI91" s="67"/>
      <c r="BJ91" s="67"/>
      <c r="BK91" s="67"/>
      <c r="BL91" s="67"/>
      <c r="BM91" s="67"/>
      <c r="BN91" s="24"/>
      <c r="BO91" s="24"/>
      <c r="BP91" s="67"/>
      <c r="BQ91" s="67"/>
      <c r="BR91" s="67"/>
      <c r="BS91" s="67"/>
      <c r="BT91" s="67"/>
      <c r="BU91" s="67"/>
      <c r="BV91" s="67"/>
      <c r="BW91" s="67"/>
      <c r="BX91" s="67"/>
      <c r="BY91" s="67"/>
      <c r="BZ91" s="24"/>
      <c r="CA91" s="24"/>
      <c r="CB91" s="24"/>
      <c r="CC91" s="24"/>
      <c r="CD91" s="24"/>
      <c r="CE91" s="24"/>
      <c r="CF91" s="24"/>
    </row>
    <row r="92" spans="1:129" x14ac:dyDescent="0.2">
      <c r="A92" s="41"/>
      <c r="B92" s="43" t="s">
        <v>246</v>
      </c>
      <c r="C92" s="43" t="s">
        <v>247</v>
      </c>
      <c r="D92" s="41"/>
      <c r="N92" s="45"/>
      <c r="O92" s="67"/>
      <c r="P92" s="67"/>
      <c r="Q92" s="67"/>
      <c r="R92" s="67"/>
      <c r="S92" s="24"/>
      <c r="T92" s="24"/>
      <c r="U92" s="67"/>
      <c r="V92" s="67"/>
      <c r="W92" s="67"/>
      <c r="X92" s="67"/>
      <c r="Y92" s="67"/>
      <c r="Z92" s="67"/>
      <c r="AA92" s="67"/>
      <c r="AB92" s="67"/>
      <c r="AC92" s="67"/>
      <c r="AD92" s="24"/>
      <c r="AE92" s="24"/>
      <c r="AF92" s="67"/>
      <c r="AG92" s="67"/>
      <c r="AH92" s="67"/>
      <c r="AI92" s="67"/>
      <c r="AJ92" s="67"/>
      <c r="AK92" s="67"/>
      <c r="AL92" s="67"/>
      <c r="AM92" s="24"/>
      <c r="AN92" s="24"/>
      <c r="AO92" s="67"/>
      <c r="AP92" s="67"/>
      <c r="AQ92" s="67"/>
      <c r="AR92" s="67"/>
      <c r="AS92" s="67"/>
      <c r="AT92" s="67"/>
      <c r="AU92" s="67"/>
      <c r="AV92" s="24"/>
      <c r="AW92" s="24"/>
      <c r="AX92" s="67"/>
      <c r="AY92" s="67"/>
      <c r="AZ92" s="67"/>
      <c r="BA92" s="67"/>
      <c r="BB92" s="67"/>
      <c r="BC92" s="67"/>
      <c r="BD92" s="67"/>
      <c r="BE92" s="24"/>
      <c r="BF92" s="24"/>
      <c r="BG92" s="67"/>
      <c r="BH92" s="67"/>
      <c r="BI92" s="67"/>
      <c r="BJ92" s="67"/>
      <c r="BK92" s="67"/>
      <c r="BL92" s="67"/>
      <c r="BM92" s="67"/>
      <c r="BN92" s="24"/>
      <c r="BO92" s="24"/>
      <c r="BP92" s="67"/>
      <c r="BQ92" s="67"/>
      <c r="BR92" s="67"/>
      <c r="BS92" s="67"/>
      <c r="BT92" s="67"/>
      <c r="BU92" s="67"/>
      <c r="BV92" s="67"/>
      <c r="BW92" s="67"/>
      <c r="BX92" s="67"/>
      <c r="BY92" s="67"/>
      <c r="BZ92" s="24"/>
      <c r="CA92" s="24"/>
      <c r="CB92" s="24"/>
      <c r="CC92" s="24"/>
      <c r="CD92" s="24"/>
      <c r="CE92" s="24"/>
      <c r="CF92" s="24"/>
    </row>
    <row r="93" spans="1:129" x14ac:dyDescent="0.2">
      <c r="A93" s="41"/>
      <c r="B93" s="64" t="s">
        <v>248</v>
      </c>
      <c r="C93" s="43" t="s">
        <v>249</v>
      </c>
      <c r="D93" s="41"/>
      <c r="N93" s="45"/>
    </row>
    <row r="94" spans="1:129" x14ac:dyDescent="0.2">
      <c r="A94" s="41"/>
      <c r="B94" s="64" t="s">
        <v>250</v>
      </c>
      <c r="C94" s="43" t="s">
        <v>184</v>
      </c>
      <c r="D94" s="41"/>
      <c r="N94" s="45"/>
      <c r="O94" s="67"/>
      <c r="P94" s="67"/>
      <c r="Q94" s="67"/>
      <c r="R94" s="67"/>
      <c r="S94" s="24"/>
      <c r="T94" s="24"/>
      <c r="U94" s="67"/>
      <c r="V94" s="67"/>
      <c r="W94" s="67"/>
      <c r="X94" s="67"/>
      <c r="Y94" s="67"/>
      <c r="Z94" s="67"/>
      <c r="AA94" s="67"/>
      <c r="AB94" s="67"/>
      <c r="AC94" s="67"/>
      <c r="AD94" s="24"/>
      <c r="AE94" s="24"/>
      <c r="AF94" s="67"/>
      <c r="AG94" s="67"/>
      <c r="AH94" s="67"/>
      <c r="AI94" s="67"/>
      <c r="AJ94" s="67"/>
      <c r="AK94" s="67"/>
      <c r="AL94" s="67"/>
      <c r="AM94" s="24"/>
      <c r="AN94" s="24"/>
      <c r="AO94" s="67"/>
      <c r="AP94" s="67"/>
      <c r="AQ94" s="67"/>
      <c r="AR94" s="67"/>
      <c r="AS94" s="67"/>
      <c r="AT94" s="67"/>
      <c r="AU94" s="67"/>
      <c r="AV94" s="24"/>
      <c r="AW94" s="24"/>
      <c r="AX94" s="67"/>
      <c r="AY94" s="67"/>
      <c r="AZ94" s="67"/>
      <c r="BA94" s="67"/>
      <c r="BB94" s="67"/>
      <c r="BC94" s="67"/>
      <c r="BD94" s="67"/>
      <c r="BE94" s="24"/>
      <c r="BF94" s="24"/>
      <c r="BG94" s="67"/>
      <c r="BH94" s="67"/>
      <c r="BI94" s="67"/>
      <c r="BJ94" s="67"/>
      <c r="BK94" s="67"/>
      <c r="BL94" s="67"/>
      <c r="BM94" s="67"/>
      <c r="BN94" s="24"/>
      <c r="BO94" s="24"/>
      <c r="BP94" s="67"/>
      <c r="BQ94" s="67"/>
      <c r="BR94" s="67"/>
      <c r="BS94" s="67"/>
      <c r="BT94" s="67"/>
      <c r="BU94" s="67"/>
      <c r="BV94" s="67"/>
      <c r="BW94" s="67"/>
      <c r="BX94" s="67"/>
      <c r="BY94" s="67"/>
      <c r="BZ94" s="24"/>
      <c r="CA94" s="24"/>
      <c r="CB94" s="24"/>
      <c r="CC94" s="24"/>
      <c r="CD94" s="24"/>
      <c r="CE94" s="24"/>
      <c r="CF94" s="24"/>
    </row>
    <row r="95" spans="1:129" x14ac:dyDescent="0.2">
      <c r="A95" s="41"/>
      <c r="B95" s="43" t="s">
        <v>195</v>
      </c>
      <c r="C95" s="43" t="s">
        <v>186</v>
      </c>
      <c r="D95" s="41"/>
      <c r="N95" s="45"/>
    </row>
    <row r="96" spans="1:129" x14ac:dyDescent="0.2">
      <c r="A96" s="41"/>
      <c r="B96" s="64" t="s">
        <v>196</v>
      </c>
      <c r="C96" s="43" t="s">
        <v>251</v>
      </c>
      <c r="D96" s="41"/>
      <c r="N96" s="45"/>
    </row>
    <row r="97" spans="1:14" x14ac:dyDescent="0.2">
      <c r="A97" s="41"/>
      <c r="B97" s="64" t="s">
        <v>197</v>
      </c>
      <c r="C97" s="43" t="s">
        <v>187</v>
      </c>
      <c r="D97" s="41"/>
      <c r="N97" s="45"/>
    </row>
    <row r="98" spans="1:14" x14ac:dyDescent="0.2">
      <c r="A98" s="41"/>
      <c r="B98" s="43" t="s">
        <v>198</v>
      </c>
      <c r="C98" s="43" t="s">
        <v>188</v>
      </c>
      <c r="D98" s="41"/>
      <c r="N98" s="45"/>
    </row>
    <row r="99" spans="1:14" x14ac:dyDescent="0.2">
      <c r="A99" s="41"/>
      <c r="B99" s="64" t="s">
        <v>252</v>
      </c>
      <c r="C99" s="43" t="s">
        <v>253</v>
      </c>
      <c r="D99" s="41"/>
      <c r="N99" s="45"/>
    </row>
    <row r="100" spans="1:14" x14ac:dyDescent="0.2">
      <c r="A100" s="41"/>
      <c r="B100" s="64" t="s">
        <v>254</v>
      </c>
      <c r="C100" s="43" t="s">
        <v>189</v>
      </c>
      <c r="D100" s="41"/>
      <c r="N100" s="45"/>
    </row>
    <row r="101" spans="1:14" x14ac:dyDescent="0.2">
      <c r="A101" s="41"/>
      <c r="B101" s="64" t="s">
        <v>255</v>
      </c>
      <c r="C101" s="43" t="s">
        <v>190</v>
      </c>
      <c r="D101" s="41"/>
      <c r="N101" s="45"/>
    </row>
    <row r="102" spans="1:14" x14ac:dyDescent="0.2">
      <c r="A102" s="41"/>
      <c r="B102" s="41"/>
      <c r="C102" s="69" t="s">
        <v>256</v>
      </c>
      <c r="D102" s="41"/>
      <c r="N102" s="45"/>
    </row>
    <row r="103" spans="1:14" x14ac:dyDescent="0.2">
      <c r="A103" s="41"/>
      <c r="B103" s="41"/>
      <c r="C103" s="69" t="s">
        <v>257</v>
      </c>
      <c r="D103" s="41"/>
      <c r="N103" s="45"/>
    </row>
    <row r="104" spans="1:14" x14ac:dyDescent="0.2">
      <c r="A104" s="41"/>
      <c r="B104" s="41"/>
      <c r="C104" s="43"/>
      <c r="D104" s="41"/>
      <c r="N104" s="45"/>
    </row>
    <row r="105" spans="1:14" x14ac:dyDescent="0.2">
      <c r="A105" s="41"/>
      <c r="B105" s="41"/>
      <c r="C105" s="43"/>
      <c r="D105" s="41"/>
      <c r="N105" s="45"/>
    </row>
    <row r="106" spans="1:14" x14ac:dyDescent="0.2">
      <c r="A106" s="41"/>
      <c r="B106" s="41"/>
      <c r="C106" s="43"/>
      <c r="D106" s="41"/>
      <c r="N106" s="45"/>
    </row>
    <row r="107" spans="1:14" x14ac:dyDescent="0.2">
      <c r="A107" s="41"/>
      <c r="B107" s="41"/>
      <c r="C107" s="43"/>
      <c r="D107" s="41"/>
      <c r="N107" s="45"/>
    </row>
    <row r="108" spans="1:14" x14ac:dyDescent="0.2">
      <c r="A108" s="41"/>
      <c r="B108" s="41"/>
      <c r="C108" s="43"/>
      <c r="D108" s="41"/>
      <c r="N108" s="45"/>
    </row>
    <row r="109" spans="1:14" x14ac:dyDescent="0.2">
      <c r="A109" s="41"/>
      <c r="B109" s="41" t="s">
        <v>258</v>
      </c>
      <c r="C109" s="43"/>
      <c r="D109" s="41"/>
      <c r="N109" s="45"/>
    </row>
    <row r="110" spans="1:14" x14ac:dyDescent="0.2">
      <c r="A110" s="41"/>
      <c r="B110" s="41" t="s">
        <v>259</v>
      </c>
      <c r="C110" s="43"/>
      <c r="D110" s="41"/>
      <c r="N110" s="45"/>
    </row>
    <row r="111" spans="1:14" x14ac:dyDescent="0.2">
      <c r="A111" s="41"/>
      <c r="N111" s="45"/>
    </row>
    <row r="112" spans="1:14" x14ac:dyDescent="0.2">
      <c r="A112" s="41"/>
      <c r="N112" s="45"/>
    </row>
    <row r="113" spans="1:14" x14ac:dyDescent="0.2">
      <c r="A113" s="41"/>
      <c r="N113" s="45"/>
    </row>
    <row r="114" spans="1:14" x14ac:dyDescent="0.2">
      <c r="A114" s="41"/>
      <c r="N114" s="45"/>
    </row>
    <row r="115" spans="1:14" x14ac:dyDescent="0.2">
      <c r="A115" s="45"/>
      <c r="B115" s="45"/>
      <c r="C115" s="45"/>
      <c r="D115" s="45"/>
      <c r="E115" s="45"/>
      <c r="F115" s="45"/>
      <c r="G115" s="45"/>
      <c r="H115" s="45"/>
      <c r="I115" s="45"/>
      <c r="J115" s="45"/>
      <c r="K115" s="45"/>
      <c r="L115" s="45"/>
      <c r="M115" s="45"/>
      <c r="N115" s="45"/>
    </row>
    <row r="116" spans="1:14" x14ac:dyDescent="0.2">
      <c r="A116" s="45"/>
      <c r="B116" s="45"/>
      <c r="C116" s="45"/>
      <c r="D116" s="45"/>
      <c r="E116" s="45"/>
      <c r="F116" s="45"/>
      <c r="G116" s="45"/>
      <c r="H116" s="45"/>
      <c r="I116" s="45"/>
      <c r="J116" s="45"/>
      <c r="K116" s="45"/>
      <c r="L116" s="45"/>
      <c r="M116" s="45"/>
      <c r="N116" s="45"/>
    </row>
    <row r="117" spans="1:14" x14ac:dyDescent="0.2">
      <c r="A117" s="45"/>
      <c r="B117" s="45"/>
      <c r="C117" s="45"/>
      <c r="D117" s="45"/>
      <c r="E117" s="45"/>
      <c r="F117" s="45"/>
      <c r="G117" s="45"/>
      <c r="H117" s="45"/>
      <c r="I117" s="45"/>
      <c r="J117" s="45"/>
      <c r="K117" s="45"/>
      <c r="L117" s="45"/>
      <c r="M117" s="45"/>
      <c r="N117" s="45"/>
    </row>
    <row r="118" spans="1:14" x14ac:dyDescent="0.2">
      <c r="A118" s="45"/>
      <c r="B118" s="45"/>
      <c r="C118" s="45"/>
      <c r="D118" s="45"/>
      <c r="E118" s="45"/>
      <c r="F118" s="45"/>
      <c r="G118" s="45"/>
      <c r="H118" s="45"/>
      <c r="I118" s="45"/>
      <c r="J118" s="45"/>
      <c r="K118" s="45"/>
      <c r="L118" s="45"/>
      <c r="M118" s="45"/>
      <c r="N118" s="45"/>
    </row>
    <row r="119" spans="1:14" x14ac:dyDescent="0.2">
      <c r="A119" s="45"/>
      <c r="B119" s="45"/>
      <c r="C119" s="45"/>
      <c r="D119" s="45"/>
      <c r="E119" s="45"/>
      <c r="F119" s="45"/>
      <c r="G119" s="45"/>
      <c r="H119" s="45"/>
      <c r="I119" s="45"/>
      <c r="J119" s="45"/>
      <c r="K119" s="45"/>
      <c r="L119" s="45"/>
      <c r="M119" s="45"/>
      <c r="N119" s="45"/>
    </row>
    <row r="120" spans="1:14" x14ac:dyDescent="0.2">
      <c r="A120" s="45"/>
      <c r="B120" s="45"/>
      <c r="C120" s="45"/>
      <c r="D120" s="45"/>
      <c r="E120" s="45"/>
      <c r="F120" s="45"/>
      <c r="G120" s="45"/>
      <c r="H120" s="45"/>
      <c r="I120" s="45"/>
      <c r="J120" s="45"/>
      <c r="K120" s="45"/>
      <c r="L120" s="45"/>
      <c r="M120" s="45"/>
      <c r="N120" s="45"/>
    </row>
    <row r="121" spans="1:14" x14ac:dyDescent="0.2">
      <c r="A121" s="45"/>
      <c r="B121" s="45"/>
      <c r="C121" s="45"/>
      <c r="D121" s="45"/>
      <c r="E121" s="45"/>
      <c r="F121" s="45"/>
      <c r="G121" s="45"/>
      <c r="H121" s="45"/>
      <c r="I121" s="45"/>
      <c r="J121" s="45"/>
      <c r="K121" s="45"/>
      <c r="L121" s="45"/>
      <c r="M121" s="45"/>
      <c r="N121" s="45"/>
    </row>
    <row r="122" spans="1:14" x14ac:dyDescent="0.2">
      <c r="A122" s="45"/>
      <c r="B122" s="45"/>
      <c r="C122" s="45"/>
      <c r="D122" s="45"/>
      <c r="E122" s="45"/>
      <c r="F122" s="45"/>
      <c r="G122" s="45"/>
      <c r="H122" s="45"/>
      <c r="I122" s="45"/>
      <c r="J122" s="45"/>
      <c r="K122" s="45"/>
      <c r="L122" s="45"/>
      <c r="M122" s="45"/>
      <c r="N122" s="45"/>
    </row>
    <row r="123" spans="1:14" x14ac:dyDescent="0.2">
      <c r="A123" s="45"/>
      <c r="B123" s="45"/>
      <c r="C123" s="45"/>
      <c r="D123" s="45"/>
      <c r="E123" s="45"/>
      <c r="F123" s="45"/>
      <c r="G123" s="45"/>
      <c r="H123" s="45"/>
      <c r="I123" s="45"/>
      <c r="J123" s="45"/>
      <c r="K123" s="45"/>
      <c r="L123" s="45"/>
      <c r="M123" s="45"/>
      <c r="N123" s="45"/>
    </row>
    <row r="124" spans="1:14" x14ac:dyDescent="0.2">
      <c r="A124" s="45"/>
      <c r="B124" s="45"/>
      <c r="C124" s="45"/>
      <c r="D124" s="45"/>
      <c r="E124" s="45"/>
      <c r="F124" s="45"/>
      <c r="G124" s="45"/>
      <c r="H124" s="45"/>
      <c r="I124" s="45"/>
      <c r="J124" s="45"/>
      <c r="K124" s="45"/>
      <c r="L124" s="45"/>
      <c r="M124" s="45"/>
      <c r="N124" s="45"/>
    </row>
    <row r="125" spans="1:14" x14ac:dyDescent="0.2">
      <c r="A125" s="45"/>
      <c r="B125" s="45"/>
      <c r="C125" s="45"/>
      <c r="D125" s="45"/>
      <c r="E125" s="45"/>
      <c r="F125" s="45"/>
      <c r="G125" s="45"/>
      <c r="H125" s="45"/>
      <c r="I125" s="45"/>
      <c r="J125" s="45"/>
      <c r="K125" s="45"/>
      <c r="L125" s="45"/>
      <c r="M125" s="45"/>
      <c r="N125" s="45"/>
    </row>
    <row r="126" spans="1:14" x14ac:dyDescent="0.2">
      <c r="A126" s="45"/>
      <c r="B126" s="45"/>
      <c r="C126" s="45"/>
      <c r="D126" s="45"/>
      <c r="E126" s="45"/>
      <c r="F126" s="45"/>
      <c r="G126" s="45"/>
      <c r="H126" s="45"/>
      <c r="I126" s="45"/>
      <c r="J126" s="45"/>
      <c r="K126" s="45"/>
      <c r="L126" s="45"/>
      <c r="M126" s="45"/>
      <c r="N126" s="45"/>
    </row>
    <row r="127" spans="1:14" x14ac:dyDescent="0.2">
      <c r="A127" s="45"/>
      <c r="B127" s="45"/>
      <c r="C127" s="45"/>
      <c r="D127" s="45"/>
      <c r="E127" s="45"/>
      <c r="F127" s="45"/>
      <c r="G127" s="45"/>
      <c r="H127" s="45"/>
      <c r="I127" s="45"/>
      <c r="J127" s="45"/>
      <c r="K127" s="45"/>
      <c r="L127" s="45"/>
      <c r="M127" s="45"/>
      <c r="N127" s="45"/>
    </row>
    <row r="128" spans="1:14" x14ac:dyDescent="0.2">
      <c r="A128" s="45"/>
      <c r="B128" s="45"/>
      <c r="C128" s="45"/>
      <c r="D128" s="45"/>
      <c r="E128" s="45"/>
      <c r="F128" s="45"/>
      <c r="G128" s="45"/>
      <c r="H128" s="45"/>
      <c r="I128" s="45"/>
      <c r="J128" s="45"/>
      <c r="K128" s="45"/>
      <c r="L128" s="45"/>
      <c r="M128" s="45"/>
      <c r="N128" s="45"/>
    </row>
  </sheetData>
  <mergeCells count="24">
    <mergeCell ref="EH8:EL8"/>
    <mergeCell ref="EO8:ES8"/>
    <mergeCell ref="CR8:CV8"/>
    <mergeCell ref="CY8:DC8"/>
    <mergeCell ref="DF8:DJ8"/>
    <mergeCell ref="DM8:DQ8"/>
    <mergeCell ref="DT8:DX8"/>
    <mergeCell ref="EA8:EE8"/>
    <mergeCell ref="BF1:BM1"/>
    <mergeCell ref="BO1:BV1"/>
    <mergeCell ref="B2:D2"/>
    <mergeCell ref="B3:D3"/>
    <mergeCell ref="B4:D4"/>
    <mergeCell ref="E4:G8"/>
    <mergeCell ref="B5:D5"/>
    <mergeCell ref="B6:D6"/>
    <mergeCell ref="B7:D7"/>
    <mergeCell ref="B8:D8"/>
    <mergeCell ref="B1:D1"/>
    <mergeCell ref="N1:R1"/>
    <mergeCell ref="T1:AC1"/>
    <mergeCell ref="AE1:AL1"/>
    <mergeCell ref="AN1:AU1"/>
    <mergeCell ref="AW1:BD1"/>
  </mergeCells>
  <conditionalFormatting sqref="B11:B60">
    <cfRule type="expression" dxfId="29" priority="27">
      <formula>$R11="X"</formula>
    </cfRule>
    <cfRule type="expression" dxfId="28" priority="28">
      <formula>$Q11="X"</formula>
    </cfRule>
    <cfRule type="expression" dxfId="27" priority="29">
      <formula>$P11="X"</formula>
    </cfRule>
    <cfRule type="expression" dxfId="26" priority="30">
      <formula>$O11="X"</formula>
    </cfRule>
  </conditionalFormatting>
  <conditionalFormatting sqref="C11:C60">
    <cfRule type="expression" dxfId="25" priority="23">
      <formula>$AC11="X"</formula>
    </cfRule>
    <cfRule type="expression" dxfId="24" priority="24">
      <formula>$AB11="X"</formula>
    </cfRule>
    <cfRule type="expression" dxfId="23" priority="25">
      <formula>$AA11="X"</formula>
    </cfRule>
    <cfRule type="expression" dxfId="22" priority="26">
      <formula>$Z11="X"</formula>
    </cfRule>
  </conditionalFormatting>
  <conditionalFormatting sqref="D11:D60">
    <cfRule type="expression" dxfId="21" priority="19">
      <formula>$AL11="X"</formula>
    </cfRule>
    <cfRule type="expression" dxfId="20" priority="20">
      <formula>$AK11="X"</formula>
    </cfRule>
    <cfRule type="expression" dxfId="19" priority="21">
      <formula>$AJ11="X"</formula>
    </cfRule>
    <cfRule type="expression" dxfId="18" priority="22">
      <formula>$AI11="X"</formula>
    </cfRule>
  </conditionalFormatting>
  <conditionalFormatting sqref="E11:E60">
    <cfRule type="expression" dxfId="17" priority="15">
      <formula>$AU11="X"</formula>
    </cfRule>
    <cfRule type="expression" dxfId="16" priority="16">
      <formula>$AT11="X"</formula>
    </cfRule>
    <cfRule type="expression" dxfId="15" priority="17">
      <formula>$AS11="X"</formula>
    </cfRule>
    <cfRule type="expression" dxfId="14" priority="18">
      <formula>$AR11="X"</formula>
    </cfRule>
  </conditionalFormatting>
  <conditionalFormatting sqref="F11:F60">
    <cfRule type="expression" dxfId="13" priority="11">
      <formula>$BD11="X"</formula>
    </cfRule>
    <cfRule type="expression" dxfId="12" priority="12">
      <formula>$BC11="X"</formula>
    </cfRule>
    <cfRule type="expression" dxfId="11" priority="13">
      <formula>$BB11="X"</formula>
    </cfRule>
    <cfRule type="expression" dxfId="10" priority="14">
      <formula>$BA11="X"</formula>
    </cfRule>
  </conditionalFormatting>
  <conditionalFormatting sqref="G11:G60">
    <cfRule type="expression" dxfId="9" priority="7">
      <formula>$BM11="X"</formula>
    </cfRule>
    <cfRule type="expression" dxfId="8" priority="8">
      <formula>$BL11="X"</formula>
    </cfRule>
    <cfRule type="expression" dxfId="7" priority="9">
      <formula>$BK11="X"</formula>
    </cfRule>
    <cfRule type="expression" dxfId="6" priority="10">
      <formula>$BJ11="X"</formula>
    </cfRule>
  </conditionalFormatting>
  <conditionalFormatting sqref="H11:L60">
    <cfRule type="expression" dxfId="5" priority="3">
      <formula>$BV11="X"</formula>
    </cfRule>
    <cfRule type="expression" dxfId="4" priority="4">
      <formula>$BU11="X"</formula>
    </cfRule>
    <cfRule type="expression" dxfId="3" priority="5">
      <formula>$BT11="X"</formula>
    </cfRule>
    <cfRule type="expression" dxfId="2" priority="6">
      <formula>$BS11="X"</formula>
    </cfRule>
  </conditionalFormatting>
  <conditionalFormatting sqref="DI73:DO83 CI50:CP50 CI4:CP36">
    <cfRule type="cellIs" dxfId="1" priority="2" operator="equal">
      <formula>0</formula>
    </cfRule>
  </conditionalFormatting>
  <conditionalFormatting sqref="BY50:CF50 BY39:BY49 BZ38:CF49">
    <cfRule type="cellIs" dxfId="0" priority="1" operator="equal">
      <formula>0</formula>
    </cfRule>
  </conditionalFormatting>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Template 1.0</vt:lpstr>
      <vt:lpstr>Brion Stoutarm - 0.9</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Robby</dc:creator>
  <cp:lastModifiedBy>Robby</cp:lastModifiedBy>
  <dcterms:created xsi:type="dcterms:W3CDTF">2015-01-20T19:52:21Z</dcterms:created>
  <dcterms:modified xsi:type="dcterms:W3CDTF">2015-01-20T21:06:43Z</dcterms:modified>
</cp:coreProperties>
</file>